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5\Share\★27競争力強化緊急\１_5 クロマグロ混獲回避\"/>
    </mc:Choice>
  </mc:AlternateContent>
  <xr:revisionPtr revIDLastSave="0" documentId="13_ncr:1_{864FEBF6-2538-4B25-9587-853797D35B30}" xr6:coauthVersionLast="47" xr6:coauthVersionMax="47" xr10:uidLastSave="{00000000-0000-0000-0000-000000000000}"/>
  <bookViews>
    <workbookView xWindow="-110" yWindow="-110" windowWidth="19420" windowHeight="11500" tabRatio="930" xr2:uid="{4E984A4B-85D1-4415-AADD-777B0C9427FD}"/>
  </bookViews>
  <sheets>
    <sheet name="記入例（定置）" sheetId="35" r:id="rId1"/>
    <sheet name="R8.4" sheetId="4" r:id="rId2"/>
    <sheet name="R8.5" sheetId="53" r:id="rId3"/>
    <sheet name="R8.6" sheetId="54" r:id="rId4"/>
    <sheet name="R8.7" sheetId="55" r:id="rId5"/>
    <sheet name="R8.8" sheetId="56" r:id="rId6"/>
    <sheet name="別紙（破損状況）" sheetId="64" r:id="rId7"/>
    <sheet name="添付資料（写真）" sheetId="65" r:id="rId8"/>
    <sheet name="R8.9（漁具修繕追加）" sheetId="57" r:id="rId9"/>
    <sheet name="R8.10" sheetId="58" r:id="rId10"/>
    <sheet name="R8.11" sheetId="59" r:id="rId11"/>
    <sheet name="R8.12" sheetId="60" r:id="rId12"/>
    <sheet name="R9.1" sheetId="61" r:id="rId13"/>
    <sheet name="R9.2" sheetId="62" r:id="rId14"/>
    <sheet name="R9.3" sheetId="63" r:id="rId15"/>
    <sheet name="記入例(複数月)" sheetId="52" r:id="rId16"/>
  </sheets>
  <externalReferences>
    <externalReference r:id="rId17"/>
  </externalReferences>
  <definedNames>
    <definedName name="_xlnm.Print_Area" localSheetId="9">'R8.10'!$B$1:$R$52</definedName>
    <definedName name="_xlnm.Print_Area" localSheetId="10">'R8.11'!$B$1:$R$52</definedName>
    <definedName name="_xlnm.Print_Area" localSheetId="11">'R8.12'!$B$1:$R$52</definedName>
    <definedName name="_xlnm.Print_Area" localSheetId="1">'R8.4'!$B$1:$R$52</definedName>
    <definedName name="_xlnm.Print_Area" localSheetId="2">'R8.5'!$B$1:$R$52</definedName>
    <definedName name="_xlnm.Print_Area" localSheetId="3">'R8.6'!$B$1:$R$52</definedName>
    <definedName name="_xlnm.Print_Area" localSheetId="4">'R8.7'!$B$1:$R$52</definedName>
    <definedName name="_xlnm.Print_Area" localSheetId="5">'R8.8'!$B$1:$R$52</definedName>
    <definedName name="_xlnm.Print_Area" localSheetId="8">'R8.9（漁具修繕追加）'!$B$1:$R$52</definedName>
    <definedName name="_xlnm.Print_Area" localSheetId="12">'R9.1'!$B$1:$R$52</definedName>
    <definedName name="_xlnm.Print_Area" localSheetId="13">'R9.2'!$B$1:$R$52</definedName>
    <definedName name="_xlnm.Print_Area" localSheetId="14">'R9.3'!$B$1:$R$52</definedName>
    <definedName name="_xlnm.Print_Area" localSheetId="15">'記入例(複数月)'!$B$1:$S$40</definedName>
    <definedName name="_xlnm.Print_Area" localSheetId="7">'添付資料（写真）'!$B$1:$F$15</definedName>
    <definedName name="_xlnm.Print_Area" localSheetId="6">'別紙（破損状況）'!$B$1:$E$15</definedName>
    <definedName name="_xlnm.Print_Titles" localSheetId="7">'添付資料（写真）'!$1:$4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9" i="4" l="1"/>
  <c r="O20" i="35"/>
  <c r="O14" i="35"/>
  <c r="O17" i="35"/>
  <c r="O18" i="35"/>
  <c r="O19" i="35"/>
  <c r="O22" i="35"/>
  <c r="O24" i="35"/>
  <c r="O25" i="35"/>
  <c r="O27" i="35"/>
  <c r="O28" i="35"/>
  <c r="O31" i="35"/>
  <c r="O32" i="35"/>
  <c r="O33" i="35"/>
  <c r="O34" i="35"/>
  <c r="O35" i="35"/>
  <c r="O36" i="35"/>
  <c r="O37" i="35"/>
  <c r="O38" i="35"/>
  <c r="O39" i="35"/>
  <c r="O13" i="35"/>
  <c r="O9" i="35"/>
  <c r="P39" i="52"/>
  <c r="P38" i="52"/>
  <c r="P37" i="52"/>
  <c r="P36" i="52"/>
  <c r="P35" i="52"/>
  <c r="P34" i="52"/>
  <c r="P33" i="52"/>
  <c r="P32" i="52"/>
  <c r="P31" i="52"/>
  <c r="P30" i="52"/>
  <c r="P29" i="52"/>
  <c r="P28" i="52"/>
  <c r="P27" i="52"/>
  <c r="P26" i="52"/>
  <c r="P25" i="52"/>
  <c r="P24" i="52"/>
  <c r="P10" i="52"/>
  <c r="P11" i="52"/>
  <c r="P12" i="52"/>
  <c r="P13" i="52"/>
  <c r="P14" i="52"/>
  <c r="P15" i="52"/>
  <c r="P16" i="52"/>
  <c r="P17" i="52"/>
  <c r="P18" i="52"/>
  <c r="P19" i="52"/>
  <c r="P20" i="52"/>
  <c r="P21" i="52"/>
  <c r="P22" i="52"/>
  <c r="P23" i="52"/>
  <c r="P9" i="52"/>
  <c r="O39" i="63"/>
  <c r="O38" i="63"/>
  <c r="O37" i="63"/>
  <c r="O36" i="63"/>
  <c r="O35" i="63"/>
  <c r="O34" i="63"/>
  <c r="O33" i="63"/>
  <c r="O32" i="63"/>
  <c r="O31" i="63"/>
  <c r="O30" i="63"/>
  <c r="O29" i="63"/>
  <c r="O28" i="63"/>
  <c r="O27" i="63"/>
  <c r="O26" i="63"/>
  <c r="O25" i="63"/>
  <c r="O24" i="63"/>
  <c r="O23" i="63"/>
  <c r="O22" i="63"/>
  <c r="O21" i="63"/>
  <c r="O20" i="63"/>
  <c r="O19" i="63"/>
  <c r="O18" i="63"/>
  <c r="O17" i="63"/>
  <c r="O16" i="63"/>
  <c r="O15" i="63"/>
  <c r="O14" i="63"/>
  <c r="O13" i="63"/>
  <c r="O12" i="63"/>
  <c r="O11" i="63"/>
  <c r="O10" i="63"/>
  <c r="O9" i="63"/>
  <c r="O39" i="62"/>
  <c r="O38" i="62"/>
  <c r="O37" i="62"/>
  <c r="O36" i="62"/>
  <c r="O35" i="62"/>
  <c r="O34" i="62"/>
  <c r="O33" i="62"/>
  <c r="O32" i="62"/>
  <c r="O31" i="62"/>
  <c r="O30" i="62"/>
  <c r="O29" i="62"/>
  <c r="O28" i="62"/>
  <c r="O27" i="62"/>
  <c r="O26" i="62"/>
  <c r="O25" i="62"/>
  <c r="O24" i="62"/>
  <c r="O23" i="62"/>
  <c r="O22" i="62"/>
  <c r="O21" i="62"/>
  <c r="O20" i="62"/>
  <c r="O19" i="62"/>
  <c r="O18" i="62"/>
  <c r="O17" i="62"/>
  <c r="O16" i="62"/>
  <c r="O15" i="62"/>
  <c r="O14" i="62"/>
  <c r="O13" i="62"/>
  <c r="O12" i="62"/>
  <c r="O11" i="62"/>
  <c r="O10" i="62"/>
  <c r="O9" i="62"/>
  <c r="O39" i="61"/>
  <c r="O38" i="61"/>
  <c r="O37" i="61"/>
  <c r="O36" i="61"/>
  <c r="O35" i="61"/>
  <c r="O34" i="61"/>
  <c r="O33" i="61"/>
  <c r="O32" i="61"/>
  <c r="O31" i="61"/>
  <c r="O30" i="61"/>
  <c r="O29" i="61"/>
  <c r="O28" i="61"/>
  <c r="O27" i="61"/>
  <c r="O26" i="61"/>
  <c r="O25" i="61"/>
  <c r="O24" i="61"/>
  <c r="O23" i="61"/>
  <c r="O22" i="61"/>
  <c r="O21" i="61"/>
  <c r="O20" i="61"/>
  <c r="O19" i="61"/>
  <c r="O18" i="61"/>
  <c r="O17" i="61"/>
  <c r="O16" i="61"/>
  <c r="O15" i="61"/>
  <c r="O14" i="61"/>
  <c r="O13" i="61"/>
  <c r="O12" i="61"/>
  <c r="O11" i="61"/>
  <c r="O10" i="61"/>
  <c r="O9" i="61"/>
  <c r="O39" i="60"/>
  <c r="O38" i="60"/>
  <c r="O37" i="60"/>
  <c r="O36" i="60"/>
  <c r="O35" i="60"/>
  <c r="O34" i="60"/>
  <c r="O33" i="60"/>
  <c r="O32" i="60"/>
  <c r="O31" i="60"/>
  <c r="O30" i="60"/>
  <c r="O29" i="60"/>
  <c r="O28" i="60"/>
  <c r="O27" i="60"/>
  <c r="O26" i="60"/>
  <c r="O25" i="60"/>
  <c r="O24" i="60"/>
  <c r="O23" i="60"/>
  <c r="O22" i="60"/>
  <c r="O21" i="60"/>
  <c r="O20" i="60"/>
  <c r="O19" i="60"/>
  <c r="O18" i="60"/>
  <c r="O17" i="60"/>
  <c r="O16" i="60"/>
  <c r="O15" i="60"/>
  <c r="O14" i="60"/>
  <c r="O13" i="60"/>
  <c r="O12" i="60"/>
  <c r="O11" i="60"/>
  <c r="O10" i="60"/>
  <c r="O9" i="60"/>
  <c r="O39" i="59"/>
  <c r="O38" i="59"/>
  <c r="O37" i="59"/>
  <c r="O36" i="59"/>
  <c r="O35" i="59"/>
  <c r="O34" i="59"/>
  <c r="O33" i="59"/>
  <c r="O32" i="59"/>
  <c r="O31" i="59"/>
  <c r="O30" i="59"/>
  <c r="O29" i="59"/>
  <c r="O28" i="59"/>
  <c r="O27" i="59"/>
  <c r="O26" i="59"/>
  <c r="O25" i="59"/>
  <c r="O24" i="59"/>
  <c r="O23" i="59"/>
  <c r="O22" i="59"/>
  <c r="O21" i="59"/>
  <c r="O20" i="59"/>
  <c r="O19" i="59"/>
  <c r="O18" i="59"/>
  <c r="O17" i="59"/>
  <c r="O16" i="59"/>
  <c r="O15" i="59"/>
  <c r="O14" i="59"/>
  <c r="O13" i="59"/>
  <c r="O12" i="59"/>
  <c r="O11" i="59"/>
  <c r="O10" i="59"/>
  <c r="O9" i="59"/>
  <c r="O39" i="58"/>
  <c r="O38" i="58"/>
  <c r="O37" i="58"/>
  <c r="O36" i="58"/>
  <c r="O35" i="58"/>
  <c r="O34" i="58"/>
  <c r="O33" i="58"/>
  <c r="O32" i="58"/>
  <c r="O31" i="58"/>
  <c r="O30" i="58"/>
  <c r="O29" i="58"/>
  <c r="O28" i="58"/>
  <c r="O27" i="58"/>
  <c r="O26" i="58"/>
  <c r="O25" i="58"/>
  <c r="O24" i="58"/>
  <c r="O23" i="58"/>
  <c r="O22" i="58"/>
  <c r="O21" i="58"/>
  <c r="O20" i="58"/>
  <c r="O19" i="58"/>
  <c r="O18" i="58"/>
  <c r="O17" i="58"/>
  <c r="O16" i="58"/>
  <c r="O15" i="58"/>
  <c r="O14" i="58"/>
  <c r="O13" i="58"/>
  <c r="O12" i="58"/>
  <c r="O11" i="58"/>
  <c r="O10" i="58"/>
  <c r="O9" i="58"/>
  <c r="O9" i="57"/>
  <c r="O39" i="57"/>
  <c r="O38" i="57"/>
  <c r="O37" i="57"/>
  <c r="O36" i="57"/>
  <c r="O35" i="57"/>
  <c r="O34" i="57"/>
  <c r="O33" i="57"/>
  <c r="O32" i="57"/>
  <c r="O31" i="57"/>
  <c r="O30" i="57"/>
  <c r="O29" i="57"/>
  <c r="O28" i="57"/>
  <c r="O27" i="57"/>
  <c r="O26" i="57"/>
  <c r="O25" i="57"/>
  <c r="O24" i="57"/>
  <c r="O23" i="57"/>
  <c r="O22" i="57"/>
  <c r="O21" i="57"/>
  <c r="O20" i="57"/>
  <c r="O19" i="57"/>
  <c r="O18" i="57"/>
  <c r="O17" i="57"/>
  <c r="O16" i="57"/>
  <c r="O15" i="57"/>
  <c r="O14" i="57"/>
  <c r="O13" i="57"/>
  <c r="O12" i="57"/>
  <c r="O11" i="57"/>
  <c r="O10" i="57"/>
  <c r="O9" i="56"/>
  <c r="O39" i="56"/>
  <c r="O38" i="56"/>
  <c r="O37" i="56"/>
  <c r="O36" i="56"/>
  <c r="O35" i="56"/>
  <c r="O34" i="56"/>
  <c r="O33" i="56"/>
  <c r="O32" i="56"/>
  <c r="O31" i="56"/>
  <c r="O30" i="56"/>
  <c r="O29" i="56"/>
  <c r="O28" i="56"/>
  <c r="O27" i="56"/>
  <c r="O26" i="56"/>
  <c r="O25" i="56"/>
  <c r="O24" i="56"/>
  <c r="O23" i="56"/>
  <c r="O22" i="56"/>
  <c r="O21" i="56"/>
  <c r="O20" i="56"/>
  <c r="O19" i="56"/>
  <c r="O18" i="56"/>
  <c r="O17" i="56"/>
  <c r="O16" i="56"/>
  <c r="O15" i="56"/>
  <c r="O14" i="56"/>
  <c r="O13" i="56"/>
  <c r="O12" i="56"/>
  <c r="O11" i="56"/>
  <c r="O10" i="56"/>
  <c r="O39" i="55"/>
  <c r="O38" i="55"/>
  <c r="O37" i="55"/>
  <c r="O36" i="55"/>
  <c r="O35" i="55"/>
  <c r="O34" i="55"/>
  <c r="O33" i="55"/>
  <c r="O32" i="55"/>
  <c r="O31" i="55"/>
  <c r="O30" i="55"/>
  <c r="O29" i="55"/>
  <c r="O28" i="55"/>
  <c r="O27" i="55"/>
  <c r="O26" i="55"/>
  <c r="O25" i="55"/>
  <c r="O24" i="55"/>
  <c r="O23" i="55"/>
  <c r="O22" i="55"/>
  <c r="O21" i="55"/>
  <c r="O20" i="55"/>
  <c r="O19" i="55"/>
  <c r="O18" i="55"/>
  <c r="O17" i="55"/>
  <c r="O16" i="55"/>
  <c r="O15" i="55"/>
  <c r="O14" i="55"/>
  <c r="O13" i="55"/>
  <c r="O12" i="55"/>
  <c r="O11" i="55"/>
  <c r="O10" i="55"/>
  <c r="O9" i="55"/>
  <c r="O39" i="54"/>
  <c r="O38" i="54"/>
  <c r="O37" i="54"/>
  <c r="O36" i="54"/>
  <c r="O35" i="54"/>
  <c r="O34" i="54"/>
  <c r="O33" i="54"/>
  <c r="O32" i="54"/>
  <c r="O31" i="54"/>
  <c r="O30" i="54"/>
  <c r="O29" i="54"/>
  <c r="O28" i="54"/>
  <c r="O27" i="54"/>
  <c r="O26" i="54"/>
  <c r="O25" i="54"/>
  <c r="O24" i="54"/>
  <c r="O23" i="54"/>
  <c r="O22" i="54"/>
  <c r="O21" i="54"/>
  <c r="O20" i="54"/>
  <c r="O19" i="54"/>
  <c r="O18" i="54"/>
  <c r="O17" i="54"/>
  <c r="O16" i="54"/>
  <c r="O15" i="54"/>
  <c r="O14" i="54"/>
  <c r="O13" i="54"/>
  <c r="O12" i="54"/>
  <c r="O11" i="54"/>
  <c r="O10" i="54"/>
  <c r="O9" i="54"/>
  <c r="O39" i="53"/>
  <c r="O38" i="53"/>
  <c r="O37" i="53"/>
  <c r="O36" i="53"/>
  <c r="O35" i="53"/>
  <c r="O34" i="53"/>
  <c r="O33" i="53"/>
  <c r="O32" i="53"/>
  <c r="O31" i="53"/>
  <c r="O30" i="53"/>
  <c r="O29" i="53"/>
  <c r="O28" i="53"/>
  <c r="O27" i="53"/>
  <c r="O26" i="53"/>
  <c r="O25" i="53"/>
  <c r="O24" i="53"/>
  <c r="O23" i="53"/>
  <c r="O22" i="53"/>
  <c r="O21" i="53"/>
  <c r="O20" i="53"/>
  <c r="O19" i="53"/>
  <c r="O18" i="53"/>
  <c r="O17" i="53"/>
  <c r="O16" i="53"/>
  <c r="O15" i="53"/>
  <c r="O14" i="53"/>
  <c r="O13" i="53"/>
  <c r="O12" i="53"/>
  <c r="O11" i="53"/>
  <c r="O10" i="53"/>
  <c r="O9" i="53"/>
  <c r="O39" i="4"/>
  <c r="O38" i="4"/>
  <c r="O37" i="4"/>
  <c r="O36" i="4"/>
  <c r="O35" i="4"/>
  <c r="O34" i="4"/>
  <c r="O33" i="4"/>
  <c r="O32" i="4"/>
  <c r="O31" i="4"/>
  <c r="O30" i="4"/>
  <c r="O29" i="4"/>
  <c r="O28" i="4"/>
  <c r="O27" i="4"/>
  <c r="O26" i="4"/>
  <c r="O25" i="4"/>
  <c r="O24" i="4"/>
  <c r="O23" i="4"/>
  <c r="O22" i="4"/>
  <c r="O21" i="4"/>
  <c r="O20" i="4"/>
  <c r="O19" i="4"/>
  <c r="O18" i="4"/>
  <c r="O17" i="4"/>
  <c r="O16" i="4"/>
  <c r="O15" i="4"/>
  <c r="O14" i="4"/>
  <c r="O13" i="4"/>
  <c r="O12" i="4"/>
  <c r="O11" i="4"/>
  <c r="O10" i="4"/>
  <c r="Q52" i="52" l="1"/>
  <c r="Q51" i="52"/>
  <c r="Q60" i="52"/>
  <c r="Q59" i="52"/>
  <c r="P51" i="63"/>
  <c r="P50" i="63"/>
  <c r="J48" i="63"/>
  <c r="J50" i="63" s="1"/>
  <c r="I48" i="63"/>
  <c r="H48" i="63"/>
  <c r="H50" i="63" s="1"/>
  <c r="H47" i="63"/>
  <c r="C47" i="63"/>
  <c r="R39" i="63"/>
  <c r="R38" i="63"/>
  <c r="R37" i="63"/>
  <c r="R36" i="63"/>
  <c r="R35" i="63"/>
  <c r="R34" i="63"/>
  <c r="R33" i="63"/>
  <c r="R32" i="63"/>
  <c r="R31" i="63"/>
  <c r="R30" i="63"/>
  <c r="R29" i="63"/>
  <c r="R28" i="63"/>
  <c r="R27" i="63"/>
  <c r="R26" i="63"/>
  <c r="R25" i="63"/>
  <c r="R24" i="63"/>
  <c r="R23" i="63"/>
  <c r="R22" i="63"/>
  <c r="R21" i="63"/>
  <c r="R20" i="63"/>
  <c r="R19" i="63"/>
  <c r="R18" i="63"/>
  <c r="R17" i="63"/>
  <c r="R16" i="63"/>
  <c r="R15" i="63"/>
  <c r="R14" i="63"/>
  <c r="R13" i="63"/>
  <c r="R12" i="63"/>
  <c r="R11" i="63"/>
  <c r="R10" i="63"/>
  <c r="R9" i="63"/>
  <c r="N5" i="63"/>
  <c r="N4" i="63"/>
  <c r="P51" i="62"/>
  <c r="P50" i="62"/>
  <c r="J50" i="62"/>
  <c r="H50" i="62"/>
  <c r="J48" i="62"/>
  <c r="I48" i="62"/>
  <c r="H48" i="62"/>
  <c r="R48" i="62" s="1"/>
  <c r="H47" i="62"/>
  <c r="C47" i="62"/>
  <c r="R39" i="62"/>
  <c r="R38" i="62"/>
  <c r="R37" i="62"/>
  <c r="R36" i="62"/>
  <c r="R35" i="62"/>
  <c r="R34" i="62"/>
  <c r="R33" i="62"/>
  <c r="R32" i="62"/>
  <c r="R31" i="62"/>
  <c r="R30" i="62"/>
  <c r="R29" i="62"/>
  <c r="R28" i="62"/>
  <c r="R27" i="62"/>
  <c r="R26" i="62"/>
  <c r="R25" i="62"/>
  <c r="R24" i="62"/>
  <c r="R23" i="62"/>
  <c r="R22" i="62"/>
  <c r="R21" i="62"/>
  <c r="R20" i="62"/>
  <c r="R19" i="62"/>
  <c r="R18" i="62"/>
  <c r="R17" i="62"/>
  <c r="R16" i="62"/>
  <c r="R15" i="62"/>
  <c r="R14" i="62"/>
  <c r="R13" i="62"/>
  <c r="R12" i="62"/>
  <c r="R11" i="62"/>
  <c r="R10" i="62"/>
  <c r="R9" i="62"/>
  <c r="N5" i="62"/>
  <c r="N4" i="62"/>
  <c r="P51" i="61"/>
  <c r="P50" i="61"/>
  <c r="J50" i="61"/>
  <c r="J48" i="61"/>
  <c r="I48" i="61"/>
  <c r="H48" i="61"/>
  <c r="H50" i="61" s="1"/>
  <c r="H47" i="61"/>
  <c r="C47" i="61"/>
  <c r="R39" i="61"/>
  <c r="R38" i="61"/>
  <c r="R37" i="61"/>
  <c r="R36" i="61"/>
  <c r="R35" i="61"/>
  <c r="R34" i="61"/>
  <c r="R33" i="61"/>
  <c r="R32" i="61"/>
  <c r="R31" i="61"/>
  <c r="R30" i="61"/>
  <c r="R29" i="61"/>
  <c r="R28" i="61"/>
  <c r="R27" i="61"/>
  <c r="R26" i="61"/>
  <c r="R25" i="61"/>
  <c r="R24" i="61"/>
  <c r="R23" i="61"/>
  <c r="R22" i="61"/>
  <c r="R21" i="61"/>
  <c r="R20" i="61"/>
  <c r="R19" i="61"/>
  <c r="R18" i="61"/>
  <c r="R17" i="61"/>
  <c r="R16" i="61"/>
  <c r="R15" i="61"/>
  <c r="R14" i="61"/>
  <c r="R13" i="61"/>
  <c r="R12" i="61"/>
  <c r="R11" i="61"/>
  <c r="R10" i="61"/>
  <c r="R9" i="61"/>
  <c r="N5" i="61"/>
  <c r="N4" i="61"/>
  <c r="P51" i="60"/>
  <c r="P50" i="60"/>
  <c r="J48" i="60"/>
  <c r="J50" i="60" s="1"/>
  <c r="I48" i="60"/>
  <c r="H48" i="60"/>
  <c r="R48" i="60" s="1"/>
  <c r="H47" i="60"/>
  <c r="C47" i="60"/>
  <c r="R39" i="60"/>
  <c r="R38" i="60"/>
  <c r="R37" i="60"/>
  <c r="R36" i="60"/>
  <c r="R35" i="60"/>
  <c r="R34" i="60"/>
  <c r="R33" i="60"/>
  <c r="R32" i="60"/>
  <c r="R31" i="60"/>
  <c r="R30" i="60"/>
  <c r="R29" i="60"/>
  <c r="R28" i="60"/>
  <c r="R27" i="60"/>
  <c r="R26" i="60"/>
  <c r="R25" i="60"/>
  <c r="R24" i="60"/>
  <c r="R23" i="60"/>
  <c r="R22" i="60"/>
  <c r="R21" i="60"/>
  <c r="R20" i="60"/>
  <c r="R19" i="60"/>
  <c r="R18" i="60"/>
  <c r="R17" i="60"/>
  <c r="R16" i="60"/>
  <c r="R15" i="60"/>
  <c r="R14" i="60"/>
  <c r="R13" i="60"/>
  <c r="R12" i="60"/>
  <c r="R11" i="60"/>
  <c r="R10" i="60"/>
  <c r="R9" i="60"/>
  <c r="N5" i="60"/>
  <c r="N4" i="60"/>
  <c r="P51" i="59"/>
  <c r="P50" i="59"/>
  <c r="J50" i="59"/>
  <c r="J48" i="59"/>
  <c r="I48" i="59"/>
  <c r="H48" i="59"/>
  <c r="H50" i="59" s="1"/>
  <c r="H47" i="59"/>
  <c r="C47" i="59"/>
  <c r="R39" i="59"/>
  <c r="R38" i="59"/>
  <c r="R37" i="59"/>
  <c r="R36" i="59"/>
  <c r="R35" i="59"/>
  <c r="R34" i="59"/>
  <c r="R33" i="59"/>
  <c r="R32" i="59"/>
  <c r="R31" i="59"/>
  <c r="R30" i="59"/>
  <c r="R29" i="59"/>
  <c r="R28" i="59"/>
  <c r="R27" i="59"/>
  <c r="R26" i="59"/>
  <c r="R25" i="59"/>
  <c r="R24" i="59"/>
  <c r="R23" i="59"/>
  <c r="R22" i="59"/>
  <c r="R21" i="59"/>
  <c r="R20" i="59"/>
  <c r="R19" i="59"/>
  <c r="R18" i="59"/>
  <c r="R17" i="59"/>
  <c r="R16" i="59"/>
  <c r="R15" i="59"/>
  <c r="R14" i="59"/>
  <c r="R13" i="59"/>
  <c r="R12" i="59"/>
  <c r="R11" i="59"/>
  <c r="R10" i="59"/>
  <c r="R9" i="59"/>
  <c r="N5" i="59"/>
  <c r="N4" i="59"/>
  <c r="N5" i="58"/>
  <c r="N4" i="58"/>
  <c r="N5" i="57"/>
  <c r="N4" i="57"/>
  <c r="N5" i="56"/>
  <c r="N4" i="56"/>
  <c r="N5" i="55"/>
  <c r="N4" i="55"/>
  <c r="N5" i="54"/>
  <c r="N4" i="54"/>
  <c r="N5" i="53"/>
  <c r="N4" i="53"/>
  <c r="P51" i="58"/>
  <c r="P50" i="58"/>
  <c r="J48" i="58"/>
  <c r="I48" i="58"/>
  <c r="H48" i="58"/>
  <c r="R48" i="58" s="1"/>
  <c r="H47" i="58"/>
  <c r="J50" i="58" s="1"/>
  <c r="C47" i="58"/>
  <c r="R39" i="58"/>
  <c r="R38" i="58"/>
  <c r="R37" i="58"/>
  <c r="R36" i="58"/>
  <c r="R35" i="58"/>
  <c r="R34" i="58"/>
  <c r="R33" i="58"/>
  <c r="R32" i="58"/>
  <c r="R31" i="58"/>
  <c r="R30" i="58"/>
  <c r="R29" i="58"/>
  <c r="R28" i="58"/>
  <c r="R27" i="58"/>
  <c r="R26" i="58"/>
  <c r="R25" i="58"/>
  <c r="R24" i="58"/>
  <c r="R23" i="58"/>
  <c r="R22" i="58"/>
  <c r="R21" i="58"/>
  <c r="R20" i="58"/>
  <c r="R19" i="58"/>
  <c r="R18" i="58"/>
  <c r="R17" i="58"/>
  <c r="R16" i="58"/>
  <c r="R15" i="58"/>
  <c r="R14" i="58"/>
  <c r="R13" i="58"/>
  <c r="R12" i="58"/>
  <c r="R11" i="58"/>
  <c r="R10" i="58"/>
  <c r="R9" i="58"/>
  <c r="P51" i="57"/>
  <c r="P50" i="57"/>
  <c r="J50" i="57"/>
  <c r="J48" i="57"/>
  <c r="I48" i="57"/>
  <c r="H48" i="57"/>
  <c r="H50" i="57" s="1"/>
  <c r="H47" i="57"/>
  <c r="C47" i="57"/>
  <c r="R39" i="57"/>
  <c r="R38" i="57"/>
  <c r="R37" i="57"/>
  <c r="R36" i="57"/>
  <c r="R35" i="57"/>
  <c r="R34" i="57"/>
  <c r="R33" i="57"/>
  <c r="R32" i="57"/>
  <c r="R31" i="57"/>
  <c r="R30" i="57"/>
  <c r="R29" i="57"/>
  <c r="R28" i="57"/>
  <c r="R27" i="57"/>
  <c r="R26" i="57"/>
  <c r="R25" i="57"/>
  <c r="R24" i="57"/>
  <c r="R23" i="57"/>
  <c r="R22" i="57"/>
  <c r="R21" i="57"/>
  <c r="R20" i="57"/>
  <c r="R19" i="57"/>
  <c r="R18" i="57"/>
  <c r="R17" i="57"/>
  <c r="R16" i="57"/>
  <c r="R15" i="57"/>
  <c r="R14" i="57"/>
  <c r="R13" i="57"/>
  <c r="R12" i="57"/>
  <c r="R11" i="57"/>
  <c r="R10" i="57"/>
  <c r="R9" i="57"/>
  <c r="H50" i="56"/>
  <c r="J48" i="56"/>
  <c r="J50" i="56" s="1"/>
  <c r="I48" i="56"/>
  <c r="H48" i="56"/>
  <c r="R48" i="56" s="1"/>
  <c r="H47" i="56"/>
  <c r="C47" i="56"/>
  <c r="R39" i="56"/>
  <c r="R38" i="56"/>
  <c r="R37" i="56"/>
  <c r="R36" i="56"/>
  <c r="R35" i="56"/>
  <c r="R34" i="56"/>
  <c r="R33" i="56"/>
  <c r="R32" i="56"/>
  <c r="R31" i="56"/>
  <c r="R30" i="56"/>
  <c r="R29" i="56"/>
  <c r="R28" i="56"/>
  <c r="R27" i="56"/>
  <c r="R26" i="56"/>
  <c r="R25" i="56"/>
  <c r="R24" i="56"/>
  <c r="R23" i="56"/>
  <c r="R22" i="56"/>
  <c r="R21" i="56"/>
  <c r="R20" i="56"/>
  <c r="R19" i="56"/>
  <c r="R18" i="56"/>
  <c r="R17" i="56"/>
  <c r="R16" i="56"/>
  <c r="R15" i="56"/>
  <c r="R14" i="56"/>
  <c r="R13" i="56"/>
  <c r="R12" i="56"/>
  <c r="R11" i="56"/>
  <c r="R10" i="56"/>
  <c r="R9" i="56"/>
  <c r="J48" i="55"/>
  <c r="J50" i="55" s="1"/>
  <c r="I48" i="55"/>
  <c r="H48" i="55"/>
  <c r="H50" i="55" s="1"/>
  <c r="H47" i="55"/>
  <c r="C47" i="55"/>
  <c r="R39" i="55"/>
  <c r="R38" i="55"/>
  <c r="R37" i="55"/>
  <c r="R36" i="55"/>
  <c r="R35" i="55"/>
  <c r="R34" i="55"/>
  <c r="R33" i="55"/>
  <c r="R32" i="55"/>
  <c r="R31" i="55"/>
  <c r="R30" i="55"/>
  <c r="R29" i="55"/>
  <c r="R28" i="55"/>
  <c r="R27" i="55"/>
  <c r="R26" i="55"/>
  <c r="R25" i="55"/>
  <c r="R24" i="55"/>
  <c r="R23" i="55"/>
  <c r="R22" i="55"/>
  <c r="R21" i="55"/>
  <c r="R20" i="55"/>
  <c r="R19" i="55"/>
  <c r="R18" i="55"/>
  <c r="R17" i="55"/>
  <c r="R16" i="55"/>
  <c r="R15" i="55"/>
  <c r="R14" i="55"/>
  <c r="R13" i="55"/>
  <c r="R12" i="55"/>
  <c r="R11" i="55"/>
  <c r="R10" i="55"/>
  <c r="R9" i="55"/>
  <c r="J48" i="54"/>
  <c r="J50" i="54" s="1"/>
  <c r="I48" i="54"/>
  <c r="H48" i="54"/>
  <c r="H50" i="54" s="1"/>
  <c r="H47" i="54"/>
  <c r="C47" i="54"/>
  <c r="R39" i="54"/>
  <c r="R38" i="54"/>
  <c r="R37" i="54"/>
  <c r="R36" i="54"/>
  <c r="R35" i="54"/>
  <c r="R34" i="54"/>
  <c r="R33" i="54"/>
  <c r="R32" i="54"/>
  <c r="R31" i="54"/>
  <c r="R30" i="54"/>
  <c r="R29" i="54"/>
  <c r="R28" i="54"/>
  <c r="R27" i="54"/>
  <c r="R26" i="54"/>
  <c r="R25" i="54"/>
  <c r="R24" i="54"/>
  <c r="R23" i="54"/>
  <c r="R22" i="54"/>
  <c r="R21" i="54"/>
  <c r="R20" i="54"/>
  <c r="R19" i="54"/>
  <c r="R18" i="54"/>
  <c r="R17" i="54"/>
  <c r="R16" i="54"/>
  <c r="R15" i="54"/>
  <c r="R14" i="54"/>
  <c r="R13" i="54"/>
  <c r="R12" i="54"/>
  <c r="R11" i="54"/>
  <c r="R10" i="54"/>
  <c r="R9" i="54"/>
  <c r="J50" i="53"/>
  <c r="H50" i="53"/>
  <c r="J48" i="53"/>
  <c r="I48" i="53"/>
  <c r="H48" i="53"/>
  <c r="R48" i="53" s="1"/>
  <c r="H47" i="53"/>
  <c r="C47" i="53"/>
  <c r="R39" i="53"/>
  <c r="R38" i="53"/>
  <c r="R37" i="53"/>
  <c r="R36" i="53"/>
  <c r="R35" i="53"/>
  <c r="R34" i="53"/>
  <c r="R33" i="53"/>
  <c r="R32" i="53"/>
  <c r="R31" i="53"/>
  <c r="R30" i="53"/>
  <c r="R29" i="53"/>
  <c r="R28" i="53"/>
  <c r="R27" i="53"/>
  <c r="R26" i="53"/>
  <c r="R25" i="53"/>
  <c r="R24" i="53"/>
  <c r="R23" i="53"/>
  <c r="R22" i="53"/>
  <c r="R21" i="53"/>
  <c r="R20" i="53"/>
  <c r="R19" i="53"/>
  <c r="R18" i="53"/>
  <c r="R17" i="53"/>
  <c r="R16" i="53"/>
  <c r="R15" i="53"/>
  <c r="R14" i="53"/>
  <c r="R13" i="53"/>
  <c r="R12" i="53"/>
  <c r="R11" i="53"/>
  <c r="R10" i="53"/>
  <c r="R9" i="53"/>
  <c r="P50" i="35"/>
  <c r="P51" i="35"/>
  <c r="K57" i="52"/>
  <c r="J57" i="52"/>
  <c r="I57" i="52"/>
  <c r="I55" i="52"/>
  <c r="D55" i="52"/>
  <c r="K49" i="52"/>
  <c r="J49" i="52"/>
  <c r="I49" i="52"/>
  <c r="I47" i="52"/>
  <c r="I51" i="52" s="1"/>
  <c r="D47" i="52"/>
  <c r="S39" i="52"/>
  <c r="S38" i="52"/>
  <c r="S37" i="52"/>
  <c r="S36" i="52"/>
  <c r="S35" i="52"/>
  <c r="S34" i="52"/>
  <c r="S33" i="52"/>
  <c r="S32" i="52"/>
  <c r="S31" i="52"/>
  <c r="S30" i="52"/>
  <c r="S29" i="52"/>
  <c r="S28" i="52"/>
  <c r="S27" i="52"/>
  <c r="S26" i="52"/>
  <c r="S25" i="52"/>
  <c r="B25" i="52"/>
  <c r="B26" i="52" s="1"/>
  <c r="B27" i="52" s="1"/>
  <c r="B28" i="52" s="1"/>
  <c r="B29" i="52" s="1"/>
  <c r="B30" i="52" s="1"/>
  <c r="B31" i="52" s="1"/>
  <c r="B32" i="52" s="1"/>
  <c r="B33" i="52" s="1"/>
  <c r="B34" i="52" s="1"/>
  <c r="B35" i="52" s="1"/>
  <c r="B36" i="52" s="1"/>
  <c r="B37" i="52" s="1"/>
  <c r="B38" i="52" s="1"/>
  <c r="B39" i="52" s="1"/>
  <c r="S24" i="52"/>
  <c r="S23" i="52"/>
  <c r="S22" i="52"/>
  <c r="S21" i="52"/>
  <c r="S20" i="52"/>
  <c r="S19" i="52"/>
  <c r="S18" i="52"/>
  <c r="S17" i="52"/>
  <c r="S16" i="52"/>
  <c r="S15" i="52"/>
  <c r="S14" i="52"/>
  <c r="S13" i="52"/>
  <c r="S12" i="52"/>
  <c r="S11" i="52"/>
  <c r="S10" i="52"/>
  <c r="S9" i="52"/>
  <c r="O5" i="52"/>
  <c r="O4" i="52"/>
  <c r="J48" i="35"/>
  <c r="I48" i="35"/>
  <c r="H48" i="35"/>
  <c r="H47" i="35"/>
  <c r="C47" i="35"/>
  <c r="R39" i="35"/>
  <c r="R38" i="35"/>
  <c r="R37" i="35"/>
  <c r="R36" i="35"/>
  <c r="R35" i="35"/>
  <c r="R34" i="35"/>
  <c r="R33" i="35"/>
  <c r="R32" i="35"/>
  <c r="R31" i="35"/>
  <c r="R30" i="35"/>
  <c r="R29" i="35"/>
  <c r="R28" i="35"/>
  <c r="R27" i="35"/>
  <c r="R26" i="35"/>
  <c r="R25" i="35"/>
  <c r="R24" i="35"/>
  <c r="R23" i="35"/>
  <c r="R22" i="35"/>
  <c r="R21" i="35"/>
  <c r="R20" i="35"/>
  <c r="R19" i="35"/>
  <c r="R18" i="35"/>
  <c r="R17" i="35"/>
  <c r="R16" i="35"/>
  <c r="R15" i="35"/>
  <c r="R14" i="35"/>
  <c r="R13" i="35"/>
  <c r="R12" i="35"/>
  <c r="R11" i="35"/>
  <c r="R10" i="35"/>
  <c r="R9" i="35"/>
  <c r="S57" i="52" l="1"/>
  <c r="K59" i="52"/>
  <c r="S49" i="52"/>
  <c r="I59" i="52"/>
  <c r="R48" i="63"/>
  <c r="R48" i="61"/>
  <c r="H50" i="60"/>
  <c r="R48" i="59"/>
  <c r="H50" i="58"/>
  <c r="R48" i="57"/>
  <c r="R48" i="55"/>
  <c r="R48" i="54"/>
  <c r="H50" i="35"/>
  <c r="J50" i="35"/>
  <c r="K51" i="52"/>
  <c r="R48" i="35"/>
  <c r="I48" i="4" l="1"/>
  <c r="J48" i="4"/>
  <c r="H48" i="4"/>
  <c r="R10" i="4"/>
  <c r="H47" i="4"/>
  <c r="C47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9" i="4"/>
  <c r="J50" i="4" l="1"/>
  <c r="H50" i="4"/>
  <c r="R48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s20442j</author>
  </authors>
  <commentList>
    <comment ref="N7" authorId="0" shapeId="0" xr:uid="{CAC30760-801A-4291-A308-B5EC470AE691}">
      <text>
        <r>
          <rPr>
            <b/>
            <sz val="14"/>
            <color indexed="39"/>
            <rFont val="BIZ UDPゴシック"/>
            <family val="3"/>
            <charset val="128"/>
          </rPr>
          <t>（生存）放流方法は、</t>
        </r>
        <r>
          <rPr>
            <b/>
            <u/>
            <sz val="14"/>
            <color indexed="39"/>
            <rFont val="BIZ UDPゴシック"/>
            <family val="3"/>
            <charset val="128"/>
          </rPr>
          <t>より具体的に</t>
        </r>
        <r>
          <rPr>
            <b/>
            <sz val="14"/>
            <color indexed="39"/>
            <rFont val="BIZ UDPゴシック"/>
            <family val="3"/>
            <charset val="128"/>
          </rPr>
          <t>記載</t>
        </r>
      </text>
    </comment>
    <comment ref="L8" authorId="0" shapeId="0" xr:uid="{EF984321-ABBE-4481-9E73-82CE77B70ADF}">
      <text>
        <r>
          <rPr>
            <b/>
            <sz val="11"/>
            <color indexed="10"/>
            <rFont val="BIZ UDPゴシック"/>
            <family val="3"/>
            <charset val="128"/>
          </rPr>
          <t>新メニュー（漁具修繕</t>
        </r>
        <r>
          <rPr>
            <b/>
            <sz val="11"/>
            <color indexed="53"/>
            <rFont val="BIZ UDPゴシック"/>
            <family val="3"/>
            <charset val="128"/>
          </rPr>
          <t>）</t>
        </r>
      </text>
    </comment>
    <comment ref="O9" authorId="0" shapeId="0" xr:uid="{9381B886-B884-42CB-A492-58D4645F8476}">
      <text>
        <r>
          <rPr>
            <b/>
            <sz val="14"/>
            <color indexed="10"/>
            <rFont val="BIZ UDPゴシック"/>
            <family val="3"/>
            <charset val="128"/>
          </rPr>
          <t>【注】放流実績がある場合、放流作業に要した人数を記入！</t>
        </r>
      </text>
    </comment>
    <comment ref="J11" authorId="0" shapeId="0" xr:uid="{6936C1C1-5E7B-44D6-9180-51B9C2F4232A}">
      <text>
        <r>
          <rPr>
            <b/>
            <sz val="14"/>
            <color indexed="10"/>
            <rFont val="BIZ UDPゴシック"/>
            <family val="3"/>
            <charset val="128"/>
          </rPr>
          <t>【注】混獲尾数／水揚げ尾数／放流尾数に誤り！</t>
        </r>
      </text>
    </comment>
    <comment ref="R11" authorId="0" shapeId="0" xr:uid="{D08675A5-867E-4DDA-B60E-992372A669E0}">
      <text>
        <r>
          <rPr>
            <b/>
            <sz val="14"/>
            <color indexed="10"/>
            <rFont val="BIZ UDPゴシック"/>
            <family val="3"/>
            <charset val="128"/>
          </rPr>
          <t>【注】×印は記入した数値の不整合あり
★「混獲尾数」≠「漁獲尾数＋放流尾数」に誤り！</t>
        </r>
      </text>
    </comment>
    <comment ref="L16" authorId="0" shapeId="0" xr:uid="{14E7F394-8074-4C3C-89F1-0337425323FD}">
      <text>
        <r>
          <rPr>
            <b/>
            <sz val="16"/>
            <color indexed="9"/>
            <rFont val="BIZ UDPゴシック"/>
            <family val="3"/>
            <charset val="128"/>
          </rPr>
          <t>（注６）クロマグロ混獲に伴う漁具の破損状況は、破網した範囲、損傷等した状況を具体的に記入すること。
◆可能な限り、別紙にて詳細を記入してください。
※修繕前と修繕後の写真を添付すること。</t>
        </r>
      </text>
    </comment>
    <comment ref="O20" authorId="0" shapeId="0" xr:uid="{5E98B4CA-DB9F-4372-988F-D7D07111DD78}">
      <text>
        <r>
          <rPr>
            <b/>
            <sz val="14"/>
            <color indexed="10"/>
            <rFont val="BIZ UDPゴシック"/>
            <family val="3"/>
            <charset val="128"/>
          </rPr>
          <t>【注】放流実績がある場合、放流作業に要した人数を記入！</t>
        </r>
      </text>
    </comment>
    <comment ref="K22" authorId="0" shapeId="0" xr:uid="{6437687D-BE2D-4170-B593-B9280FBCF43A}">
      <text>
        <r>
          <rPr>
            <b/>
            <sz val="14"/>
            <color indexed="10"/>
            <rFont val="BIZ UDPゴシック"/>
            <family val="3"/>
            <charset val="128"/>
          </rPr>
          <t>放流せず</t>
        </r>
      </text>
    </comment>
    <comment ref="N22" authorId="0" shapeId="0" xr:uid="{711C7A78-4789-4D0D-8DA9-8C05299838F2}">
      <text>
        <r>
          <rPr>
            <b/>
            <sz val="14"/>
            <color indexed="10"/>
            <rFont val="BIZ UDPゴシック"/>
            <family val="3"/>
            <charset val="128"/>
          </rPr>
          <t>放流せず</t>
        </r>
      </text>
    </comment>
    <comment ref="R23" authorId="0" shapeId="0" xr:uid="{8CE55089-BC36-478F-BE02-229F8C77DEB8}">
      <text>
        <r>
          <rPr>
            <b/>
            <sz val="14"/>
            <color indexed="10"/>
            <rFont val="BIZ UDPゴシック"/>
            <family val="3"/>
            <charset val="128"/>
          </rPr>
          <t xml:space="preserve"> ➡ 自家消費分（×１尾）との注記があれば
　　　✖印であっても判るのでＯＫ
　　　又は、漁獲尾数に加えても問題なし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s20442j</author>
  </authors>
  <commentList>
    <comment ref="D47" authorId="0" shapeId="0" xr:uid="{B191C791-5143-4B81-A211-BB6C56678481}">
      <text>
        <r>
          <rPr>
            <b/>
            <sz val="12"/>
            <color indexed="10"/>
            <rFont val="MS P ゴシック"/>
            <family val="3"/>
            <charset val="128"/>
          </rPr>
          <t>★合計セルの適用範囲に注意
→SUM(Ｄ8:Ｄ22)</t>
        </r>
      </text>
    </comment>
    <comment ref="I47" authorId="0" shapeId="0" xr:uid="{90D75D3D-BB90-4113-8BC4-C495B4DA8FF3}">
      <text>
        <r>
          <rPr>
            <b/>
            <sz val="12"/>
            <color indexed="10"/>
            <rFont val="MS P ゴシック"/>
            <family val="3"/>
            <charset val="128"/>
          </rPr>
          <t>★合計セルの適用範囲に注意
→SUM(Ｉ8:Ｉ22)</t>
        </r>
      </text>
    </comment>
    <comment ref="I49" authorId="0" shapeId="0" xr:uid="{06385A55-3A4B-4E76-9149-C6309517BC86}">
      <text>
        <r>
          <rPr>
            <b/>
            <sz val="12"/>
            <color indexed="10"/>
            <rFont val="MS P ゴシック"/>
            <family val="3"/>
            <charset val="128"/>
          </rPr>
          <t>★合計セルの適用範囲に注意
→SUM(Ｉ8:Ｉ22)</t>
        </r>
      </text>
    </comment>
    <comment ref="I51" authorId="0" shapeId="0" xr:uid="{CD1AB59D-F7C7-4324-A60C-063D69C4C052}">
      <text>
        <r>
          <rPr>
            <b/>
            <sz val="12"/>
            <color indexed="10"/>
            <rFont val="MS P ゴシック"/>
            <family val="3"/>
            <charset val="128"/>
          </rPr>
          <t>★指定セルの適用範囲に注意
→Ｉ47÷Ｉ45</t>
        </r>
      </text>
    </comment>
    <comment ref="K51" authorId="0" shapeId="0" xr:uid="{BAFF2915-23CA-457C-ACE5-0D4C53814E9C}">
      <text>
        <r>
          <rPr>
            <b/>
            <sz val="12"/>
            <color indexed="10"/>
            <rFont val="MS P ゴシック"/>
            <family val="3"/>
            <charset val="128"/>
          </rPr>
          <t>★指定セルの適用範囲に注意
→Ｋ47÷Ｉ45</t>
        </r>
      </text>
    </comment>
    <comment ref="D55" authorId="0" shapeId="0" xr:uid="{A3D94917-41C6-4B48-B9E8-B84F44587932}">
      <text>
        <r>
          <rPr>
            <b/>
            <sz val="12"/>
            <color indexed="10"/>
            <rFont val="MS P ゴシック"/>
            <family val="3"/>
            <charset val="128"/>
          </rPr>
          <t>★合計セルの適用範囲に注意
→SUM(Ｄ23:Ｄ38)</t>
        </r>
      </text>
    </comment>
    <comment ref="I55" authorId="0" shapeId="0" xr:uid="{D4C00E34-BE89-4829-9C1B-7AD56D492CC9}">
      <text>
        <r>
          <rPr>
            <b/>
            <sz val="12"/>
            <color indexed="10"/>
            <rFont val="MS P ゴシック"/>
            <family val="3"/>
            <charset val="128"/>
          </rPr>
          <t>★合計セルの適用範囲に注意
→SUM(Ｉ23:Ｉ38)</t>
        </r>
      </text>
    </comment>
    <comment ref="I57" authorId="0" shapeId="0" xr:uid="{0341A8D2-0859-4E0E-A1F2-7B3B4152548A}">
      <text>
        <r>
          <rPr>
            <b/>
            <sz val="12"/>
            <color indexed="10"/>
            <rFont val="MS P ゴシック"/>
            <family val="3"/>
            <charset val="128"/>
          </rPr>
          <t>★合計セルの適用範囲に注意
→SUM(Ｉ23:Ｉ38)</t>
        </r>
      </text>
    </comment>
    <comment ref="I59" authorId="0" shapeId="0" xr:uid="{32F3BEA5-B685-4FF7-A9FA-9265528F127A}">
      <text>
        <r>
          <rPr>
            <b/>
            <sz val="12"/>
            <color indexed="10"/>
            <rFont val="MS P ゴシック"/>
            <family val="3"/>
            <charset val="128"/>
          </rPr>
          <t>★指定セルの適用範囲に注意
→Ｉ55÷Ｉ53</t>
        </r>
      </text>
    </comment>
    <comment ref="K59" authorId="0" shapeId="0" xr:uid="{E55BB25A-FCCC-4365-8750-B6E9E524DF48}">
      <text>
        <r>
          <rPr>
            <b/>
            <sz val="12"/>
            <color indexed="10"/>
            <rFont val="MS P ゴシック"/>
            <family val="3"/>
            <charset val="128"/>
          </rPr>
          <t>★指定セルの適用範囲に注意
→Ｋ55÷Ｉ53</t>
        </r>
      </text>
    </comment>
  </commentList>
</comments>
</file>

<file path=xl/sharedStrings.xml><?xml version="1.0" encoding="utf-8"?>
<sst xmlns="http://schemas.openxmlformats.org/spreadsheetml/2006/main" count="1644" uniqueCount="108">
  <si>
    <t>月</t>
    <rPh sb="0" eb="1">
      <t>ガツ</t>
    </rPh>
    <phoneticPr fontId="1"/>
  </si>
  <si>
    <t>NO.</t>
  </si>
  <si>
    <t>作業日</t>
    <rPh sb="0" eb="3">
      <t>サギョウビ</t>
    </rPh>
    <phoneticPr fontId="1"/>
  </si>
  <si>
    <t>クロマグロ混獲状況</t>
  </si>
  <si>
    <t>対応方法</t>
    <rPh sb="2" eb="4">
      <t>ホウホウ</t>
    </rPh>
    <phoneticPr fontId="1"/>
  </si>
  <si>
    <t>放流作業人数</t>
  </si>
  <si>
    <t>その他</t>
  </si>
  <si>
    <t>クロマグロ混獲尾数</t>
  </si>
  <si>
    <t>うち漁獲尾数</t>
  </si>
  <si>
    <t>うち生存放流尾数</t>
  </si>
  <si>
    <t>正誤</t>
    <rPh sb="0" eb="2">
      <t>セイゴ</t>
    </rPh>
    <phoneticPr fontId="1"/>
  </si>
  <si>
    <t>日</t>
    <rPh sb="0" eb="1">
      <t>ヒ</t>
    </rPh>
    <phoneticPr fontId="1"/>
  </si>
  <si>
    <t>サバ</t>
    <phoneticPr fontId="1"/>
  </si>
  <si>
    <t>（注１）クロマグロの混獲の無い場合でも、操業をおこなった場合には可能な限り、管理野帳を記載すること。</t>
    <phoneticPr fontId="1"/>
  </si>
  <si>
    <t>合計</t>
    <rPh sb="0" eb="2">
      <t>ゴウケイ</t>
    </rPh>
    <phoneticPr fontId="1"/>
  </si>
  <si>
    <t>混獲</t>
    <rPh sb="0" eb="2">
      <t>コンカク</t>
    </rPh>
    <phoneticPr fontId="1"/>
  </si>
  <si>
    <t>漁獲</t>
    <rPh sb="0" eb="2">
      <t>ギョカク</t>
    </rPh>
    <phoneticPr fontId="1"/>
  </si>
  <si>
    <t>放流</t>
    <rPh sb="0" eb="2">
      <t>ホウリュウ</t>
    </rPh>
    <phoneticPr fontId="1"/>
  </si>
  <si>
    <t>平均尾数</t>
    <rPh sb="0" eb="2">
      <t>ヘイキン</t>
    </rPh>
    <rPh sb="2" eb="4">
      <t>ビスウ</t>
    </rPh>
    <phoneticPr fontId="1"/>
  </si>
  <si>
    <t>＋</t>
    <phoneticPr fontId="1"/>
  </si>
  <si>
    <t>＝</t>
    <phoneticPr fontId="1"/>
  </si>
  <si>
    <t>正
誤</t>
    <rPh sb="0" eb="1">
      <t>タダシ</t>
    </rPh>
    <rPh sb="2" eb="3">
      <t>ゴ</t>
    </rPh>
    <phoneticPr fontId="1"/>
  </si>
  <si>
    <t>(うち混獲あり）</t>
    <rPh sb="3" eb="5">
      <t>コンカク</t>
    </rPh>
    <phoneticPr fontId="1"/>
  </si>
  <si>
    <t>操業
日数</t>
    <rPh sb="0" eb="2">
      <t>ソウギョウ</t>
    </rPh>
    <rPh sb="3" eb="5">
      <t>ニッスウ</t>
    </rPh>
    <phoneticPr fontId="1"/>
  </si>
  <si>
    <t>報告年月：</t>
    <rPh sb="2" eb="3">
      <t>ネン</t>
    </rPh>
    <phoneticPr fontId="1"/>
  </si>
  <si>
    <t>（混獲の総尾数÷混獲があった日数）</t>
    <rPh sb="1" eb="3">
      <t>コンカク</t>
    </rPh>
    <rPh sb="4" eb="5">
      <t>ソウ</t>
    </rPh>
    <rPh sb="5" eb="6">
      <t>ビ</t>
    </rPh>
    <rPh sb="6" eb="7">
      <t>スウ</t>
    </rPh>
    <rPh sb="8" eb="10">
      <t>コンカク</t>
    </rPh>
    <rPh sb="14" eb="15">
      <t>ヒ</t>
    </rPh>
    <rPh sb="15" eb="16">
      <t>スウ</t>
    </rPh>
    <phoneticPr fontId="1"/>
  </si>
  <si>
    <t>（放流した総尾数÷混獲があった日数）</t>
    <rPh sb="1" eb="3">
      <t>ホウリュウ</t>
    </rPh>
    <rPh sb="5" eb="6">
      <t>ソウ</t>
    </rPh>
    <rPh sb="6" eb="8">
      <t>ビスウ</t>
    </rPh>
    <rPh sb="9" eb="11">
      <t>コンカク</t>
    </rPh>
    <rPh sb="15" eb="17">
      <t>ニッスウ</t>
    </rPh>
    <phoneticPr fontId="1"/>
  </si>
  <si>
    <t>➡</t>
    <phoneticPr fontId="1"/>
  </si>
  <si>
    <t>放流目回り
(kg/尾)</t>
    <rPh sb="0" eb="2">
      <t>ホウリュウ</t>
    </rPh>
    <phoneticPr fontId="1"/>
  </si>
  <si>
    <t>●●　●●　　</t>
  </si>
  <si>
    <t>令和８年</t>
    <rPh sb="0" eb="2">
      <t>レイワ</t>
    </rPh>
    <rPh sb="3" eb="4">
      <t>ネン</t>
    </rPh>
    <phoneticPr fontId="1"/>
  </si>
  <si>
    <t>日</t>
    <rPh sb="0" eb="1">
      <t>ニチ</t>
    </rPh>
    <phoneticPr fontId="1"/>
  </si>
  <si>
    <t>自家消費（１尾）</t>
    <rPh sb="0" eb="2">
      <t>ジカ</t>
    </rPh>
    <rPh sb="2" eb="4">
      <t>ショウヒ</t>
    </rPh>
    <rPh sb="6" eb="7">
      <t>ビ</t>
    </rPh>
    <phoneticPr fontId="1"/>
  </si>
  <si>
    <t>主な対象魚種</t>
    <rPh sb="2" eb="4">
      <t>タイショウ</t>
    </rPh>
    <phoneticPr fontId="1"/>
  </si>
  <si>
    <r>
      <rPr>
        <b/>
        <sz val="20"/>
        <color theme="1"/>
        <rFont val="AR丸ゴシック体E"/>
        <family val="3"/>
        <charset val="128"/>
      </rPr>
      <t>=</t>
    </r>
    <r>
      <rPr>
        <b/>
        <sz val="16"/>
        <color theme="1"/>
        <rFont val="游ゴシック"/>
        <family val="3"/>
        <charset val="128"/>
        <scheme val="minor"/>
      </rPr>
      <t xml:space="preserve">   漁獲</t>
    </r>
    <rPh sb="4" eb="6">
      <t>ギョカク</t>
    </rPh>
    <phoneticPr fontId="1"/>
  </si>
  <si>
    <t>ひな型野帳（定置）</t>
    <rPh sb="2" eb="3">
      <t>ガタ</t>
    </rPh>
    <rPh sb="3" eb="5">
      <t>ヤチョウ</t>
    </rPh>
    <rPh sb="6" eb="8">
      <t>テイチ</t>
    </rPh>
    <phoneticPr fontId="1"/>
  </si>
  <si>
    <t>所属先：</t>
    <rPh sb="0" eb="2">
      <t>ショゾク</t>
    </rPh>
    <rPh sb="2" eb="3">
      <t>サキ</t>
    </rPh>
    <phoneticPr fontId="1"/>
  </si>
  <si>
    <t>●●　組合</t>
    <rPh sb="3" eb="5">
      <t>クミアイ</t>
    </rPh>
    <phoneticPr fontId="1"/>
  </si>
  <si>
    <t>定置網名（法人名）：</t>
    <rPh sb="0" eb="3">
      <t>テイチアミ</t>
    </rPh>
    <rPh sb="3" eb="4">
      <t>メイ</t>
    </rPh>
    <rPh sb="5" eb="7">
      <t>ホウジン</t>
    </rPh>
    <rPh sb="7" eb="8">
      <t>メイ</t>
    </rPh>
    <phoneticPr fontId="1"/>
  </si>
  <si>
    <t>：</t>
    <phoneticPr fontId="1"/>
  </si>
  <si>
    <t>№</t>
    <phoneticPr fontId="1"/>
  </si>
  <si>
    <t>出漁時刻</t>
    <rPh sb="0" eb="2">
      <t>シュツリョウ</t>
    </rPh>
    <rPh sb="2" eb="4">
      <t>ジコク</t>
    </rPh>
    <phoneticPr fontId="1"/>
  </si>
  <si>
    <t>うち漁獲
尾数</t>
    <phoneticPr fontId="1"/>
  </si>
  <si>
    <t>放流目廻り
( kg )</t>
    <rPh sb="0" eb="2">
      <t>ホウリュウ</t>
    </rPh>
    <rPh sb="3" eb="4">
      <t>マワ</t>
    </rPh>
    <phoneticPr fontId="1"/>
  </si>
  <si>
    <t>ブリ</t>
    <phoneticPr fontId="1"/>
  </si>
  <si>
    <t>～30</t>
    <phoneticPr fontId="1"/>
  </si>
  <si>
    <t>ブリ・サバ</t>
    <phoneticPr fontId="1"/>
  </si>
  <si>
    <r>
      <t>（注２）対応方法の欄にはクロマグロの</t>
    </r>
    <r>
      <rPr>
        <sz val="9"/>
        <color rgb="FFFF0000"/>
        <rFont val="BIZ UDPゴシック"/>
        <family val="3"/>
        <charset val="128"/>
      </rPr>
      <t>具体的な</t>
    </r>
    <r>
      <rPr>
        <sz val="9"/>
        <color theme="1"/>
        <rFont val="BIZ UDPゴシック"/>
        <family val="3"/>
        <charset val="128"/>
      </rPr>
      <t>放流の方法を明記すること。</t>
    </r>
    <rPh sb="18" eb="21">
      <t>グタイテキ</t>
    </rPh>
    <rPh sb="22" eb="24">
      <t>ホウリュウ</t>
    </rPh>
    <phoneticPr fontId="1"/>
  </si>
  <si>
    <t>（注3）放流作業に掛かった人数を明記すること。</t>
    <phoneticPr fontId="1"/>
  </si>
  <si>
    <t>（注4）放流目回りは、放流したクロマグロに応じた平均目回りを記載すること。</t>
    <phoneticPr fontId="1"/>
  </si>
  <si>
    <t>：</t>
  </si>
  <si>
    <t>●●　漁協</t>
    <rPh sb="3" eb="5">
      <t>ギョキョウ</t>
    </rPh>
    <phoneticPr fontId="1"/>
  </si>
  <si>
    <r>
      <rPr>
        <b/>
        <sz val="16"/>
        <color rgb="FFFFC000"/>
        <rFont val="AR P丸ゴシック体E"/>
        <family val="3"/>
        <charset val="128"/>
      </rPr>
      <t>＝</t>
    </r>
    <r>
      <rPr>
        <b/>
        <sz val="16"/>
        <color rgb="FFFFC000"/>
        <rFont val="游ゴシック"/>
        <family val="3"/>
        <charset val="128"/>
        <scheme val="minor"/>
      </rPr>
      <t>　漁獲</t>
    </r>
    <rPh sb="2" eb="4">
      <t>ギョカク</t>
    </rPh>
    <phoneticPr fontId="1"/>
  </si>
  <si>
    <t>主な対象魚種</t>
    <phoneticPr fontId="1"/>
  </si>
  <si>
    <t>放流　➡</t>
    <rPh sb="0" eb="2">
      <t>ホウリュウ</t>
    </rPh>
    <phoneticPr fontId="1"/>
  </si>
  <si>
    <t>＋</t>
    <phoneticPr fontId="1"/>
  </si>
  <si>
    <t>～10</t>
    <phoneticPr fontId="1"/>
  </si>
  <si>
    <t>30～100</t>
    <phoneticPr fontId="1"/>
  </si>
  <si>
    <t>～5</t>
    <phoneticPr fontId="1"/>
  </si>
  <si>
    <t>60～100</t>
    <phoneticPr fontId="1"/>
  </si>
  <si>
    <t>４月</t>
    <rPh sb="1" eb="2">
      <t>ガツ</t>
    </rPh>
    <phoneticPr fontId="1"/>
  </si>
  <si>
    <t>(うち混獲あり日数）</t>
    <rPh sb="3" eb="5">
      <t>コンカク</t>
    </rPh>
    <rPh sb="7" eb="9">
      <t>ニッスウ</t>
    </rPh>
    <phoneticPr fontId="1"/>
  </si>
  <si>
    <t>5月</t>
    <rPh sb="1" eb="2">
      <t>ガツ</t>
    </rPh>
    <phoneticPr fontId="1"/>
  </si>
  <si>
    <t>例）たも網で放流</t>
    <rPh sb="0" eb="1">
      <t>レイ</t>
    </rPh>
    <rPh sb="4" eb="5">
      <t>アミ</t>
    </rPh>
    <rPh sb="6" eb="8">
      <t>ホウリュウ</t>
    </rPh>
    <phoneticPr fontId="1"/>
  </si>
  <si>
    <t>例）網越し中止</t>
    <rPh sb="0" eb="1">
      <t>レイ</t>
    </rPh>
    <rPh sb="2" eb="3">
      <t>アミ</t>
    </rPh>
    <rPh sb="3" eb="4">
      <t>コ</t>
    </rPh>
    <rPh sb="5" eb="7">
      <t>チュウシ</t>
    </rPh>
    <phoneticPr fontId="1"/>
  </si>
  <si>
    <t>クロマグロ混獲に伴う漁具の破損状況</t>
    <rPh sb="5" eb="7">
      <t>コンカク</t>
    </rPh>
    <rPh sb="8" eb="9">
      <t>トモナ</t>
    </rPh>
    <rPh sb="10" eb="12">
      <t>ギョグ</t>
    </rPh>
    <rPh sb="13" eb="15">
      <t>ハソン</t>
    </rPh>
    <rPh sb="15" eb="17">
      <t>ジョウキョウ</t>
    </rPh>
    <phoneticPr fontId="1"/>
  </si>
  <si>
    <t>漁具修繕に要した人数</t>
    <rPh sb="0" eb="2">
      <t>ギョグ</t>
    </rPh>
    <rPh sb="2" eb="4">
      <t>シュウゼン</t>
    </rPh>
    <rPh sb="5" eb="6">
      <t>ヨウ</t>
    </rPh>
    <rPh sb="8" eb="10">
      <t>ニンズウ</t>
    </rPh>
    <phoneticPr fontId="1"/>
  </si>
  <si>
    <r>
      <t>（注１）クロマグロの混獲の無い場合でも、操業</t>
    </r>
    <r>
      <rPr>
        <sz val="9"/>
        <color rgb="FFFF0000"/>
        <rFont val="BIZ UDPゴシック"/>
        <family val="3"/>
        <charset val="128"/>
      </rPr>
      <t>・漁具の修繕等</t>
    </r>
    <r>
      <rPr>
        <sz val="9"/>
        <color theme="1"/>
        <rFont val="BIZ UDPゴシック"/>
        <family val="3"/>
        <charset val="128"/>
      </rPr>
      <t>をおこなった場合には管理野帳を記載すること。</t>
    </r>
    <phoneticPr fontId="1"/>
  </si>
  <si>
    <t>（注２）対応方法の欄にはクロマグロの具体的な放流方法を明記すること。</t>
  </si>
  <si>
    <t>（注３）複数の漁業種類による場合、操業日ごとの漁法を明記すること。</t>
  </si>
  <si>
    <t>（注４）放流作業に掛かった人数を明記すること。</t>
  </si>
  <si>
    <t>（注５）放流目回りは、放流したクロマグロに応じた平均目回りを記載すること。</t>
    <phoneticPr fontId="1"/>
  </si>
  <si>
    <t>（注６）クロマグロ混獲に伴う漁具の破損状況は、破網した範囲、損傷等した針数・釣糸の長さ等を具体的に記入すること。</t>
  </si>
  <si>
    <t>※漁具修繕</t>
    <rPh sb="1" eb="3">
      <t>ギョグ</t>
    </rPh>
    <rPh sb="3" eb="5">
      <t>シュウゼン</t>
    </rPh>
    <phoneticPr fontId="1"/>
  </si>
  <si>
    <t>クロマグロ混獲に伴う漁具破損状況</t>
    <rPh sb="5" eb="7">
      <t>コンカク</t>
    </rPh>
    <rPh sb="8" eb="9">
      <t>トモナ</t>
    </rPh>
    <rPh sb="10" eb="12">
      <t>ギョグ</t>
    </rPh>
    <rPh sb="12" eb="14">
      <t>ハソン</t>
    </rPh>
    <rPh sb="14" eb="16">
      <t>ジョウキョウ</t>
    </rPh>
    <phoneticPr fontId="1"/>
  </si>
  <si>
    <t>クロマグロ混獲に伴う漁具の破損状況</t>
    <rPh sb="5" eb="7">
      <t>コンカク</t>
    </rPh>
    <rPh sb="8" eb="9">
      <t>トモナ</t>
    </rPh>
    <rPh sb="10" eb="12">
      <t>ギョグ</t>
    </rPh>
    <rPh sb="13" eb="15">
      <t>ハソン</t>
    </rPh>
    <rPh sb="15" eb="17">
      <t>ジョウキョウ</t>
    </rPh>
    <phoneticPr fontId="1"/>
  </si>
  <si>
    <t>漁具修繕に要した人数</t>
    <rPh sb="0" eb="2">
      <t>ギョグ</t>
    </rPh>
    <rPh sb="2" eb="4">
      <t>シュウゼン</t>
    </rPh>
    <rPh sb="5" eb="6">
      <t>ヨウ</t>
    </rPh>
    <rPh sb="8" eb="10">
      <t>ニンズウ</t>
    </rPh>
    <phoneticPr fontId="1"/>
  </si>
  <si>
    <t>（注６）クロマグロ混獲に伴う漁具の破損状況は、破網した範囲、損傷等した針数・釣糸の長さ等を具体的に記入すること。</t>
    <phoneticPr fontId="1"/>
  </si>
  <si>
    <t>～20kg</t>
    <phoneticPr fontId="1"/>
  </si>
  <si>
    <t>30～50kg</t>
    <phoneticPr fontId="1"/>
  </si>
  <si>
    <t>5～10kg</t>
    <phoneticPr fontId="1"/>
  </si>
  <si>
    <t>～30kg</t>
    <phoneticPr fontId="1"/>
  </si>
  <si>
    <t>200kg</t>
    <phoneticPr fontId="1"/>
  </si>
  <si>
    <t>～30kg</t>
    <phoneticPr fontId="1"/>
  </si>
  <si>
    <t>操業なし</t>
    <rPh sb="0" eb="2">
      <t>ソウギョウ</t>
    </rPh>
    <phoneticPr fontId="1"/>
  </si>
  <si>
    <t>操業中止</t>
    <rPh sb="0" eb="2">
      <t>ソウギョウ</t>
    </rPh>
    <rPh sb="2" eb="4">
      <t>チュウシ</t>
    </rPh>
    <phoneticPr fontId="1"/>
  </si>
  <si>
    <t>令和▲年</t>
    <rPh sb="0" eb="2">
      <t>レイワ</t>
    </rPh>
    <rPh sb="3" eb="4">
      <t>ネン</t>
    </rPh>
    <phoneticPr fontId="1"/>
  </si>
  <si>
    <t>▲</t>
    <phoneticPr fontId="1"/>
  </si>
  <si>
    <t>～50kg</t>
    <phoneticPr fontId="1"/>
  </si>
  <si>
    <t>50～100kg</t>
    <phoneticPr fontId="1"/>
  </si>
  <si>
    <r>
      <rPr>
        <b/>
        <sz val="12"/>
        <color rgb="FFFF0000"/>
        <rFont val="游ゴシック"/>
        <family val="3"/>
        <charset val="128"/>
        <scheme val="minor"/>
      </rPr>
      <t>大量入網により破網</t>
    </r>
    <r>
      <rPr>
        <b/>
        <sz val="14"/>
        <color rgb="FFFF0000"/>
        <rFont val="游ゴシック"/>
        <family val="3"/>
        <charset val="128"/>
        <scheme val="minor"/>
      </rPr>
      <t xml:space="preserve">
</t>
    </r>
    <r>
      <rPr>
        <b/>
        <sz val="12"/>
        <color rgb="FFFF0000"/>
        <rFont val="游ゴシック"/>
        <family val="3"/>
        <charset val="128"/>
        <scheme val="minor"/>
      </rPr>
      <t>※別紙参照</t>
    </r>
    <rPh sb="0" eb="2">
      <t>タイリョウ</t>
    </rPh>
    <rPh sb="2" eb="3">
      <t>ニュウ</t>
    </rPh>
    <rPh sb="3" eb="4">
      <t>モウ</t>
    </rPh>
    <rPh sb="7" eb="8">
      <t>ヤブ</t>
    </rPh>
    <rPh sb="8" eb="9">
      <t>アミ</t>
    </rPh>
    <rPh sb="11" eb="13">
      <t>ベッシ</t>
    </rPh>
    <rPh sb="13" eb="15">
      <t>サンショウ</t>
    </rPh>
    <phoneticPr fontId="1"/>
  </si>
  <si>
    <t>ー</t>
    <phoneticPr fontId="1"/>
  </si>
  <si>
    <t>クロマグロ混獲状況操業野帳（定置漁業）</t>
    <rPh sb="9" eb="11">
      <t>ソウギョウ</t>
    </rPh>
    <rPh sb="14" eb="16">
      <t>テイチ</t>
    </rPh>
    <rPh sb="16" eb="18">
      <t>ギョギョウ</t>
    </rPh>
    <phoneticPr fontId="1"/>
  </si>
  <si>
    <r>
      <t>クロマグロ混獲状況操業野帳（</t>
    </r>
    <r>
      <rPr>
        <sz val="24"/>
        <color rgb="FFFF0000"/>
        <rFont val="BIZ UDPゴシック"/>
        <family val="3"/>
        <charset val="128"/>
      </rPr>
      <t>定置漁業</t>
    </r>
    <r>
      <rPr>
        <sz val="24"/>
        <rFont val="BIZ UDPゴシック"/>
        <family val="3"/>
        <charset val="128"/>
      </rPr>
      <t>）</t>
    </r>
    <rPh sb="9" eb="11">
      <t>ソウギョウ</t>
    </rPh>
    <rPh sb="14" eb="16">
      <t>テイチ</t>
    </rPh>
    <rPh sb="16" eb="18">
      <t>ギョギョウ</t>
    </rPh>
    <phoneticPr fontId="1"/>
  </si>
  <si>
    <r>
      <rPr>
        <sz val="36"/>
        <color theme="1"/>
        <rFont val="ＭＳ ゴシック"/>
        <family val="3"/>
        <charset val="128"/>
      </rPr>
      <t>別紙</t>
    </r>
    <r>
      <rPr>
        <sz val="24"/>
        <color theme="1"/>
        <rFont val="ＭＳ ゴシック"/>
        <family val="3"/>
        <charset val="128"/>
      </rPr>
      <t>（クロマグロ混獲に伴う漁具の破損状況）</t>
    </r>
    <rPh sb="0" eb="2">
      <t>ベッシ</t>
    </rPh>
    <rPh sb="8" eb="10">
      <t>コンカク</t>
    </rPh>
    <rPh sb="11" eb="12">
      <t>トモナ</t>
    </rPh>
    <rPh sb="13" eb="15">
      <t>ギョグ</t>
    </rPh>
    <rPh sb="16" eb="18">
      <t>ハソン</t>
    </rPh>
    <rPh sb="18" eb="20">
      <t>ジョウキョウ</t>
    </rPh>
    <phoneticPr fontId="1"/>
  </si>
  <si>
    <t>令和●年度　クロマグロ混獲回避活動支援事業</t>
    <rPh sb="0" eb="2">
      <t>レイワ</t>
    </rPh>
    <rPh sb="3" eb="5">
      <t>ネンド</t>
    </rPh>
    <rPh sb="11" eb="13">
      <t>コンカク</t>
    </rPh>
    <rPh sb="13" eb="15">
      <t>カイヒ</t>
    </rPh>
    <rPh sb="15" eb="17">
      <t>カツドウ</t>
    </rPh>
    <rPh sb="17" eb="19">
      <t>シエン</t>
    </rPh>
    <rPh sb="19" eb="21">
      <t>ジギョウ</t>
    </rPh>
    <phoneticPr fontId="1"/>
  </si>
  <si>
    <t>●●漁業者グループ</t>
    <rPh sb="2" eb="5">
      <t>ギョギョウシャ</t>
    </rPh>
    <phoneticPr fontId="1"/>
  </si>
  <si>
    <t>（定置網名／漁船名）</t>
    <rPh sb="1" eb="3">
      <t>テイチ</t>
    </rPh>
    <rPh sb="3" eb="4">
      <t>アミ</t>
    </rPh>
    <rPh sb="4" eb="5">
      <t>メイ</t>
    </rPh>
    <rPh sb="6" eb="8">
      <t>ギョセン</t>
    </rPh>
    <rPh sb="8" eb="9">
      <t>メイ</t>
    </rPh>
    <phoneticPr fontId="1"/>
  </si>
  <si>
    <t>操業
月日</t>
    <rPh sb="0" eb="2">
      <t>ソウギョウ</t>
    </rPh>
    <rPh sb="3" eb="4">
      <t>ガツ</t>
    </rPh>
    <rPh sb="4" eb="5">
      <t>ヒ</t>
    </rPh>
    <phoneticPr fontId="1"/>
  </si>
  <si>
    <t>漁具の破損状況
※漁具修繕の作業内容</t>
    <rPh sb="0" eb="2">
      <t>ギョグ</t>
    </rPh>
    <rPh sb="3" eb="5">
      <t>ハソン</t>
    </rPh>
    <rPh sb="5" eb="7">
      <t>ジョウキョウ</t>
    </rPh>
    <phoneticPr fontId="1"/>
  </si>
  <si>
    <t>添 付 資 料
※写真・領収書</t>
    <rPh sb="0" eb="1">
      <t>ソエ</t>
    </rPh>
    <rPh sb="2" eb="3">
      <t>フ</t>
    </rPh>
    <rPh sb="4" eb="5">
      <t>シ</t>
    </rPh>
    <rPh sb="6" eb="7">
      <t>リョウ</t>
    </rPh>
    <rPh sb="9" eb="11">
      <t>シャシン</t>
    </rPh>
    <rPh sb="12" eb="15">
      <t>リョウシュウショ</t>
    </rPh>
    <phoneticPr fontId="1"/>
  </si>
  <si>
    <t>▲/20</t>
    <phoneticPr fontId="1"/>
  </si>
  <si>
    <t>有 ・ 無</t>
    <rPh sb="0" eb="1">
      <t>ア</t>
    </rPh>
    <rPh sb="4" eb="5">
      <t>ナ</t>
    </rPh>
    <phoneticPr fontId="1"/>
  </si>
  <si>
    <t>添付資料（写真資料）</t>
    <rPh sb="0" eb="2">
      <t>テンプ</t>
    </rPh>
    <rPh sb="2" eb="4">
      <t>シリョウ</t>
    </rPh>
    <rPh sb="5" eb="7">
      <t>シャシン</t>
    </rPh>
    <rPh sb="7" eb="9">
      <t>シリョウ</t>
    </rPh>
    <phoneticPr fontId="1"/>
  </si>
  <si>
    <t>漁具の修繕（前）
※破損状況</t>
    <rPh sb="0" eb="2">
      <t>ギョグ</t>
    </rPh>
    <rPh sb="3" eb="5">
      <t>シュウゼン</t>
    </rPh>
    <rPh sb="6" eb="7">
      <t>マエ</t>
    </rPh>
    <rPh sb="10" eb="12">
      <t>ハソン</t>
    </rPh>
    <rPh sb="12" eb="14">
      <t>ジョウキョウ</t>
    </rPh>
    <phoneticPr fontId="1"/>
  </si>
  <si>
    <t>※漁具の修繕作業を行った場合には
作業の様子（写真）を貼付</t>
    <rPh sb="1" eb="3">
      <t>ギョグ</t>
    </rPh>
    <rPh sb="4" eb="6">
      <t>シュウゼン</t>
    </rPh>
    <rPh sb="6" eb="8">
      <t>サギョウ</t>
    </rPh>
    <rPh sb="9" eb="10">
      <t>オコナ</t>
    </rPh>
    <rPh sb="12" eb="14">
      <t>バアイ</t>
    </rPh>
    <rPh sb="17" eb="19">
      <t>サギョウ</t>
    </rPh>
    <rPh sb="20" eb="22">
      <t>ヨウス</t>
    </rPh>
    <rPh sb="23" eb="25">
      <t>シャシン</t>
    </rPh>
    <rPh sb="27" eb="29">
      <t>チョウフ</t>
    </rPh>
    <phoneticPr fontId="1"/>
  </si>
  <si>
    <t>漁具の修繕（後）
※修繕した結果</t>
    <rPh sb="0" eb="2">
      <t>ギョグ</t>
    </rPh>
    <rPh sb="3" eb="5">
      <t>シュウゼン</t>
    </rPh>
    <rPh sb="6" eb="7">
      <t>ゴ</t>
    </rPh>
    <rPh sb="10" eb="12">
      <t>シュウゼン</t>
    </rPh>
    <rPh sb="14" eb="16">
      <t>ケッカ</t>
    </rPh>
    <phoneticPr fontId="1"/>
  </si>
  <si>
    <t>写真
（日付入り）</t>
    <rPh sb="0" eb="2">
      <t>シャシン</t>
    </rPh>
    <rPh sb="4" eb="6">
      <t>ヒヅケ</t>
    </rPh>
    <rPh sb="6" eb="7">
      <t>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</si>
</sst>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№&quot;0"/>
    <numFmt numFmtId="177" formatCode="0.0"/>
    <numFmt numFmtId="178" formatCode="&quot;令和&quot;0&quot;年&quot;"/>
    <numFmt numFmtId="179" formatCode="00"/>
    <numFmt numFmtId="180" formatCode="0&quot;月&quot;"/>
    <numFmt numFmtId="181" formatCode="&quot;～&quot;\ 0&quot;月&quot;"/>
    <numFmt numFmtId="182" formatCode="&quot;令和&quot;0"/>
  </numFmts>
  <fonts count="10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 P丸ゴシック体E"/>
      <family val="3"/>
      <charset val="128"/>
    </font>
    <font>
      <sz val="10.5"/>
      <color theme="1"/>
      <name val="游明朝"/>
      <family val="1"/>
      <charset val="128"/>
    </font>
    <font>
      <sz val="9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6"/>
      <color rgb="FFFF000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6"/>
      <color theme="1"/>
      <name val="AR P丸ゴシック体E"/>
      <family val="3"/>
      <charset val="128"/>
    </font>
    <font>
      <sz val="16"/>
      <color theme="1"/>
      <name val="游ゴシック"/>
      <family val="3"/>
      <charset val="128"/>
      <scheme val="minor"/>
    </font>
    <font>
      <sz val="11"/>
      <color theme="1"/>
      <name val="AR P丸ゴシック体E"/>
      <family val="3"/>
      <charset val="128"/>
    </font>
    <font>
      <b/>
      <sz val="18"/>
      <color theme="1"/>
      <name val="AR P丸ゴシック体E"/>
      <family val="3"/>
      <charset val="128"/>
    </font>
    <font>
      <sz val="18"/>
      <color theme="1"/>
      <name val="AR P丸ゴシック体E"/>
      <family val="3"/>
      <charset val="128"/>
    </font>
    <font>
      <sz val="11"/>
      <color theme="9" tint="0.39997558519241921"/>
      <name val="ＭＳ ゴシック"/>
      <family val="3"/>
      <charset val="128"/>
    </font>
    <font>
      <b/>
      <sz val="14"/>
      <color theme="9" tint="-0.249977111117893"/>
      <name val="游ゴシック"/>
      <family val="3"/>
      <charset val="128"/>
      <scheme val="minor"/>
    </font>
    <font>
      <b/>
      <sz val="12"/>
      <color theme="9" tint="-0.249977111117893"/>
      <name val="游ゴシック"/>
      <family val="3"/>
      <charset val="128"/>
      <scheme val="minor"/>
    </font>
    <font>
      <sz val="20"/>
      <color rgb="FFFF0000"/>
      <name val="AR丸ゴシック体E"/>
      <family val="3"/>
      <charset val="128"/>
    </font>
    <font>
      <b/>
      <sz val="16"/>
      <color theme="9" tint="-0.249977111117893"/>
      <name val="游ゴシック"/>
      <family val="3"/>
      <charset val="128"/>
      <scheme val="minor"/>
    </font>
    <font>
      <sz val="28"/>
      <color rgb="FFFF0000"/>
      <name val="AR P丸ゴシック体E"/>
      <family val="3"/>
      <charset val="128"/>
    </font>
    <font>
      <b/>
      <sz val="14"/>
      <color rgb="FF0070C0"/>
      <name val="游ゴシック"/>
      <family val="3"/>
      <charset val="128"/>
      <scheme val="minor"/>
    </font>
    <font>
      <b/>
      <sz val="12"/>
      <color rgb="FF0070C0"/>
      <name val="游ゴシック"/>
      <family val="3"/>
      <charset val="128"/>
      <scheme val="minor"/>
    </font>
    <font>
      <b/>
      <sz val="16"/>
      <color rgb="FF0070C0"/>
      <name val="游ゴシック"/>
      <family val="3"/>
      <charset val="128"/>
      <scheme val="minor"/>
    </font>
    <font>
      <sz val="11"/>
      <color rgb="FF0070C0"/>
      <name val="ＭＳ ゴシック"/>
      <family val="3"/>
      <charset val="128"/>
    </font>
    <font>
      <b/>
      <sz val="18"/>
      <color theme="1"/>
      <name val="游ゴシック"/>
      <family val="3"/>
      <charset val="128"/>
      <scheme val="minor"/>
    </font>
    <font>
      <sz val="10.5"/>
      <color theme="1"/>
      <name val="BIZ UDPゴシック"/>
      <family val="3"/>
      <charset val="128"/>
    </font>
    <font>
      <sz val="10.5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2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9"/>
      <color rgb="FFFF0000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8"/>
      <name val="BIZ UDPゴシック"/>
      <family val="3"/>
      <charset val="128"/>
    </font>
    <font>
      <b/>
      <sz val="14"/>
      <color indexed="39"/>
      <name val="BIZ UDPゴシック"/>
      <family val="3"/>
      <charset val="128"/>
    </font>
    <font>
      <sz val="12"/>
      <color rgb="FFFF0000"/>
      <name val="BIZ UDPゴシック"/>
      <family val="3"/>
      <charset val="128"/>
    </font>
    <font>
      <b/>
      <sz val="14"/>
      <color indexed="10"/>
      <name val="BIZ UDPゴシック"/>
      <family val="3"/>
      <charset val="128"/>
    </font>
    <font>
      <b/>
      <sz val="20"/>
      <color theme="1"/>
      <name val="AR丸ゴシック体E"/>
      <family val="3"/>
      <charset val="128"/>
    </font>
    <font>
      <sz val="10"/>
      <color theme="1"/>
      <name val="BIZ UDPゴシック"/>
      <family val="3"/>
      <charset val="128"/>
    </font>
    <font>
      <b/>
      <sz val="14"/>
      <color theme="1"/>
      <name val="AR P丸ゴシック体E"/>
      <family val="3"/>
      <charset val="128"/>
    </font>
    <font>
      <b/>
      <sz val="14"/>
      <name val="BIZ UDPゴシック"/>
      <family val="3"/>
      <charset val="128"/>
    </font>
    <font>
      <b/>
      <sz val="16"/>
      <color theme="1"/>
      <name val="AR P丸ゴシック体E"/>
      <family val="3"/>
      <charset val="128"/>
    </font>
    <font>
      <sz val="10"/>
      <name val="BIZ UDPゴシック"/>
      <family val="3"/>
      <charset val="128"/>
    </font>
    <font>
      <b/>
      <sz val="18"/>
      <color theme="1"/>
      <name val="ＭＳ ゴシック"/>
      <family val="3"/>
      <charset val="128"/>
    </font>
    <font>
      <b/>
      <sz val="12"/>
      <color rgb="FFFF0000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4"/>
      <color rgb="FFFF0000"/>
      <name val="BIZ UDP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6"/>
      <color rgb="FFFFC000"/>
      <name val="游ゴシック"/>
      <family val="3"/>
      <charset val="128"/>
      <scheme val="minor"/>
    </font>
    <font>
      <b/>
      <sz val="28"/>
      <color rgb="FFFF0000"/>
      <name val="AR P丸ゴシック体E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sz val="11"/>
      <color theme="9" tint="0.39997558519241921"/>
      <name val="ＭＳ ゴシック"/>
      <family val="3"/>
      <charset val="128"/>
    </font>
    <font>
      <b/>
      <u/>
      <sz val="14"/>
      <color indexed="39"/>
      <name val="BIZ UDPゴシック"/>
      <family val="3"/>
      <charset val="128"/>
    </font>
    <font>
      <b/>
      <sz val="16"/>
      <color rgb="FFFFC000"/>
      <name val="AR P丸ゴシック体E"/>
      <family val="3"/>
      <charset val="128"/>
    </font>
    <font>
      <sz val="11"/>
      <color rgb="FFFFC000"/>
      <name val="游ゴシック"/>
      <family val="2"/>
      <charset val="128"/>
      <scheme val="minor"/>
    </font>
    <font>
      <b/>
      <sz val="14"/>
      <color theme="1"/>
      <name val="游ゴシック"/>
      <family val="2"/>
      <charset val="128"/>
      <scheme val="minor"/>
    </font>
    <font>
      <b/>
      <sz val="12"/>
      <color indexed="10"/>
      <name val="MS P ゴシック"/>
      <family val="3"/>
      <charset val="128"/>
    </font>
    <font>
      <sz val="11"/>
      <color rgb="FFFF0000"/>
      <name val="BIZ UDPゴシック"/>
      <family val="3"/>
      <charset val="128"/>
    </font>
    <font>
      <sz val="9"/>
      <name val="BIZ UDPゴシック"/>
      <family val="3"/>
      <charset val="128"/>
    </font>
    <font>
      <b/>
      <sz val="11"/>
      <color indexed="10"/>
      <name val="BIZ UDPゴシック"/>
      <family val="3"/>
      <charset val="128"/>
    </font>
    <font>
      <b/>
      <sz val="11"/>
      <color indexed="53"/>
      <name val="BIZ UDPゴシック"/>
      <family val="3"/>
      <charset val="128"/>
    </font>
    <font>
      <b/>
      <sz val="10.5"/>
      <color rgb="FFFF0000"/>
      <name val="BIZ UDP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b/>
      <sz val="20"/>
      <color rgb="FFFF0000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  <font>
      <b/>
      <sz val="16"/>
      <color indexed="9"/>
      <name val="BIZ UDPゴシック"/>
      <family val="3"/>
      <charset val="128"/>
    </font>
    <font>
      <b/>
      <sz val="16"/>
      <color rgb="FFFF0000"/>
      <name val="BIZ UDPゴシック"/>
      <family val="3"/>
      <charset val="128"/>
    </font>
    <font>
      <b/>
      <sz val="12"/>
      <color rgb="FFFF0000"/>
      <name val="游ゴシック"/>
      <family val="3"/>
      <charset val="128"/>
      <scheme val="minor"/>
    </font>
    <font>
      <sz val="14"/>
      <name val="BIZ UDPゴシック"/>
      <family val="3"/>
      <charset val="128"/>
    </font>
    <font>
      <b/>
      <sz val="20"/>
      <name val="BIZ UDPゴシック"/>
      <family val="3"/>
      <charset val="128"/>
    </font>
    <font>
      <sz val="9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sz val="16"/>
      <name val="游ゴシック"/>
      <family val="3"/>
      <charset val="128"/>
      <scheme val="minor"/>
    </font>
    <font>
      <b/>
      <sz val="14"/>
      <name val="游ゴシック"/>
      <family val="3"/>
      <charset val="128"/>
    </font>
    <font>
      <sz val="14"/>
      <color theme="1"/>
      <name val="AR P丸ゴシック体E"/>
      <family val="3"/>
      <charset val="128"/>
    </font>
    <font>
      <sz val="18"/>
      <name val="AR P丸ゴシック体E"/>
      <family val="3"/>
      <charset val="128"/>
    </font>
    <font>
      <b/>
      <sz val="14"/>
      <color rgb="FFFF0000"/>
      <name val="游ゴシック"/>
      <family val="3"/>
      <charset val="128"/>
    </font>
    <font>
      <sz val="14"/>
      <name val="游ゴシック"/>
      <family val="3"/>
      <charset val="128"/>
    </font>
    <font>
      <sz val="16"/>
      <name val="游ゴシック"/>
      <family val="3"/>
      <charset val="128"/>
      <scheme val="minor"/>
    </font>
    <font>
      <b/>
      <sz val="24"/>
      <name val="BIZ UDPゴシック"/>
      <family val="3"/>
      <charset val="128"/>
    </font>
    <font>
      <b/>
      <sz val="16"/>
      <color theme="0"/>
      <name val="BIZ UDPゴシック"/>
      <family val="3"/>
      <charset val="128"/>
    </font>
    <font>
      <b/>
      <sz val="11"/>
      <color theme="0"/>
      <name val="BIZ UDPゴシック"/>
      <family val="3"/>
      <charset val="128"/>
    </font>
    <font>
      <b/>
      <sz val="14"/>
      <color rgb="FF0070C0"/>
      <name val="BIZ UDPゴシック"/>
      <family val="3"/>
      <charset val="128"/>
    </font>
    <font>
      <sz val="24"/>
      <name val="BIZ UDPゴシック"/>
      <family val="3"/>
      <charset val="128"/>
    </font>
    <font>
      <sz val="24"/>
      <color rgb="FFFF0000"/>
      <name val="BIZ UDPゴシック"/>
      <family val="3"/>
      <charset val="128"/>
    </font>
    <font>
      <sz val="24"/>
      <color theme="1"/>
      <name val="ＭＳ ゴシック"/>
      <family val="3"/>
      <charset val="128"/>
    </font>
    <font>
      <sz val="36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b/>
      <sz val="18"/>
      <name val="ＭＳ ゴシック"/>
      <family val="3"/>
      <charset val="128"/>
    </font>
    <font>
      <sz val="26"/>
      <color theme="1"/>
      <name val="ＭＳ ゴシック"/>
      <family val="3"/>
      <charset val="128"/>
    </font>
    <font>
      <sz val="28"/>
      <color theme="1"/>
      <name val="ＭＳ ゴシック"/>
      <family val="3"/>
      <charset val="128"/>
    </font>
    <font>
      <sz val="26"/>
      <name val="ＭＳ ゴシック"/>
      <family val="3"/>
      <charset val="128"/>
    </font>
    <font>
      <sz val="14"/>
      <color theme="0" tint="-0.249977111117893"/>
      <name val="ＭＳ 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AC2EC"/>
        <bgColor indexed="64"/>
      </patternFill>
    </fill>
    <fill>
      <patternFill patternType="solid">
        <fgColor theme="0" tint="-0.49998474074526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thick">
        <color theme="9" tint="-0.24994659260841701"/>
      </left>
      <right style="thick">
        <color theme="9" tint="-0.24994659260841701"/>
      </right>
      <top style="thick">
        <color theme="9" tint="-0.24994659260841701"/>
      </top>
      <bottom style="thick">
        <color theme="9" tint="-0.2499465926084170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10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>
      <alignment vertical="center"/>
    </xf>
    <xf numFmtId="0" fontId="9" fillId="0" borderId="11" xfId="0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77" fontId="0" fillId="0" borderId="0" xfId="0" applyNumberFormat="1">
      <alignment vertical="center"/>
    </xf>
    <xf numFmtId="0" fontId="12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177" fontId="10" fillId="4" borderId="0" xfId="0" applyNumberFormat="1" applyFont="1" applyFill="1" applyAlignment="1">
      <alignment horizontal="right"/>
    </xf>
    <xf numFmtId="177" fontId="10" fillId="2" borderId="0" xfId="0" applyNumberFormat="1" applyFont="1" applyFill="1" applyAlignment="1">
      <alignment horizontal="right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vertical="center"/>
    </xf>
    <xf numFmtId="0" fontId="13" fillId="0" borderId="0" xfId="0" applyFont="1" applyAlignment="1">
      <alignment horizontal="center"/>
    </xf>
    <xf numFmtId="0" fontId="16" fillId="0" borderId="0" xfId="0" applyFont="1">
      <alignment vertical="center"/>
    </xf>
    <xf numFmtId="0" fontId="17" fillId="0" borderId="0" xfId="0" applyFont="1" applyAlignment="1">
      <alignment horizontal="right" vertical="center"/>
    </xf>
    <xf numFmtId="0" fontId="18" fillId="0" borderId="11" xfId="0" applyFont="1" applyBorder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2" fillId="0" borderId="0" xfId="0" applyFont="1" applyAlignment="1">
      <alignment horizontal="right" vertical="center"/>
    </xf>
    <xf numFmtId="0" fontId="23" fillId="0" borderId="11" xfId="0" applyFont="1" applyBorder="1" applyAlignment="1">
      <alignment horizontal="right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right" vertical="center"/>
    </xf>
    <xf numFmtId="0" fontId="26" fillId="3" borderId="0" xfId="0" applyFont="1" applyFill="1">
      <alignment vertical="center"/>
    </xf>
    <xf numFmtId="0" fontId="28" fillId="0" borderId="4" xfId="0" applyFont="1" applyBorder="1" applyAlignment="1">
      <alignment horizontal="center" vertical="center" wrapText="1"/>
    </xf>
    <xf numFmtId="0" fontId="29" fillId="0" borderId="8" xfId="0" applyFont="1" applyBorder="1">
      <alignment vertical="center"/>
    </xf>
    <xf numFmtId="0" fontId="29" fillId="0" borderId="9" xfId="0" applyFont="1" applyBorder="1">
      <alignment vertical="center"/>
    </xf>
    <xf numFmtId="0" fontId="30" fillId="0" borderId="9" xfId="0" applyFont="1" applyBorder="1">
      <alignment vertical="center"/>
    </xf>
    <xf numFmtId="0" fontId="30" fillId="0" borderId="4" xfId="0" applyFont="1" applyBorder="1">
      <alignment vertical="center"/>
    </xf>
    <xf numFmtId="0" fontId="31" fillId="0" borderId="4" xfId="0" applyFont="1" applyBorder="1" applyAlignment="1">
      <alignment horizontal="right" vertical="center"/>
    </xf>
    <xf numFmtId="0" fontId="32" fillId="0" borderId="4" xfId="0" applyFont="1" applyBorder="1">
      <alignment vertical="center"/>
    </xf>
    <xf numFmtId="0" fontId="29" fillId="0" borderId="4" xfId="0" applyFont="1" applyBorder="1">
      <alignment vertical="center"/>
    </xf>
    <xf numFmtId="0" fontId="33" fillId="0" borderId="4" xfId="0" applyFont="1" applyBorder="1">
      <alignment vertical="center"/>
    </xf>
    <xf numFmtId="0" fontId="29" fillId="0" borderId="0" xfId="0" applyFont="1">
      <alignment vertical="center"/>
    </xf>
    <xf numFmtId="0" fontId="29" fillId="0" borderId="0" xfId="0" applyFont="1" applyAlignment="1">
      <alignment horizontal="right"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34" fillId="0" borderId="4" xfId="0" applyFont="1" applyBorder="1">
      <alignment vertical="center"/>
    </xf>
    <xf numFmtId="0" fontId="33" fillId="0" borderId="0" xfId="0" applyFont="1" applyAlignment="1">
      <alignment horizontal="left" vertical="center"/>
    </xf>
    <xf numFmtId="0" fontId="33" fillId="0" borderId="0" xfId="0" applyFont="1">
      <alignment vertical="center"/>
    </xf>
    <xf numFmtId="0" fontId="33" fillId="0" borderId="0" xfId="0" applyFont="1" applyAlignment="1">
      <alignment horizontal="right" vertical="center"/>
    </xf>
    <xf numFmtId="0" fontId="33" fillId="0" borderId="0" xfId="0" applyFont="1" applyAlignment="1">
      <alignment horizontal="center" vertical="center"/>
    </xf>
    <xf numFmtId="177" fontId="33" fillId="0" borderId="0" xfId="0" applyNumberFormat="1" applyFont="1">
      <alignment vertical="center"/>
    </xf>
    <xf numFmtId="0" fontId="33" fillId="0" borderId="0" xfId="0" applyFont="1" applyAlignment="1">
      <alignment horizontal="center"/>
    </xf>
    <xf numFmtId="0" fontId="28" fillId="0" borderId="13" xfId="0" applyFont="1" applyBorder="1" applyAlignment="1">
      <alignment horizontal="center" vertical="center" wrapText="1"/>
    </xf>
    <xf numFmtId="0" fontId="32" fillId="0" borderId="13" xfId="0" applyFont="1" applyBorder="1">
      <alignment vertical="center"/>
    </xf>
    <xf numFmtId="0" fontId="31" fillId="0" borderId="0" xfId="0" applyFont="1" applyAlignment="1">
      <alignment horizontal="left"/>
    </xf>
    <xf numFmtId="0" fontId="28" fillId="0" borderId="14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78" fontId="37" fillId="0" borderId="0" xfId="0" applyNumberFormat="1" applyFont="1" applyAlignment="1">
      <alignment horizontal="center" vertical="center"/>
    </xf>
    <xf numFmtId="176" fontId="31" fillId="0" borderId="4" xfId="0" applyNumberFormat="1" applyFont="1" applyBorder="1" applyAlignment="1">
      <alignment horizontal="center" vertical="center"/>
    </xf>
    <xf numFmtId="0" fontId="31" fillId="0" borderId="8" xfId="0" applyFont="1" applyBorder="1">
      <alignment vertical="center"/>
    </xf>
    <xf numFmtId="0" fontId="31" fillId="0" borderId="9" xfId="0" applyFont="1" applyBorder="1">
      <alignment vertical="center"/>
    </xf>
    <xf numFmtId="0" fontId="31" fillId="0" borderId="14" xfId="0" applyFont="1" applyBorder="1" applyAlignment="1">
      <alignment horizontal="right" vertical="center"/>
    </xf>
    <xf numFmtId="0" fontId="31" fillId="0" borderId="4" xfId="0" applyFont="1" applyBorder="1">
      <alignment vertical="center"/>
    </xf>
    <xf numFmtId="0" fontId="31" fillId="0" borderId="13" xfId="0" applyFont="1" applyBorder="1">
      <alignment vertical="center"/>
    </xf>
    <xf numFmtId="0" fontId="40" fillId="0" borderId="4" xfId="0" applyFont="1" applyBorder="1">
      <alignment vertical="center"/>
    </xf>
    <xf numFmtId="177" fontId="29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/>
    </xf>
    <xf numFmtId="0" fontId="31" fillId="0" borderId="0" xfId="0" applyFont="1" applyAlignment="1">
      <alignment horizontal="center" vertical="center"/>
    </xf>
    <xf numFmtId="0" fontId="43" fillId="0" borderId="0" xfId="0" applyFont="1" applyAlignment="1">
      <alignment horizontal="right" vertical="center"/>
    </xf>
    <xf numFmtId="0" fontId="43" fillId="0" borderId="0" xfId="0" applyFont="1" applyAlignment="1">
      <alignment horizontal="left" vertical="center"/>
    </xf>
    <xf numFmtId="0" fontId="44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28" fillId="0" borderId="8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1" fontId="29" fillId="0" borderId="4" xfId="0" applyNumberFormat="1" applyFont="1" applyBorder="1" applyAlignment="1">
      <alignment horizontal="center" vertical="center"/>
    </xf>
    <xf numFmtId="0" fontId="47" fillId="0" borderId="18" xfId="0" applyFont="1" applyBorder="1" applyAlignment="1">
      <alignment horizontal="right" vertical="center"/>
    </xf>
    <xf numFmtId="0" fontId="30" fillId="0" borderId="18" xfId="0" applyFont="1" applyBorder="1" applyAlignment="1">
      <alignment horizontal="center" vertical="center"/>
    </xf>
    <xf numFmtId="179" fontId="47" fillId="0" borderId="9" xfId="0" applyNumberFormat="1" applyFont="1" applyBorder="1" applyAlignment="1">
      <alignment horizontal="left" vertical="center"/>
    </xf>
    <xf numFmtId="0" fontId="30" fillId="0" borderId="8" xfId="0" applyFont="1" applyBorder="1">
      <alignment vertical="center"/>
    </xf>
    <xf numFmtId="0" fontId="30" fillId="0" borderId="19" xfId="0" applyFont="1" applyBorder="1">
      <alignment vertical="center"/>
    </xf>
    <xf numFmtId="0" fontId="48" fillId="0" borderId="0" xfId="0" applyFont="1" applyAlignment="1">
      <alignment horizontal="center" vertical="center"/>
    </xf>
    <xf numFmtId="0" fontId="43" fillId="0" borderId="18" xfId="0" applyFont="1" applyBorder="1" applyAlignment="1">
      <alignment horizontal="right" vertical="center"/>
    </xf>
    <xf numFmtId="179" fontId="43" fillId="0" borderId="9" xfId="0" applyNumberFormat="1" applyFont="1" applyBorder="1" applyAlignment="1">
      <alignment horizontal="left" vertical="center"/>
    </xf>
    <xf numFmtId="0" fontId="50" fillId="5" borderId="0" xfId="0" applyFont="1" applyFill="1" applyAlignment="1">
      <alignment horizontal="center" vertical="center"/>
    </xf>
    <xf numFmtId="0" fontId="29" fillId="0" borderId="19" xfId="0" applyFont="1" applyBorder="1">
      <alignment vertical="center"/>
    </xf>
    <xf numFmtId="0" fontId="43" fillId="0" borderId="20" xfId="0" applyFont="1" applyBorder="1" applyAlignment="1">
      <alignment horizontal="right" vertical="center"/>
    </xf>
    <xf numFmtId="0" fontId="52" fillId="5" borderId="8" xfId="0" applyFont="1" applyFill="1" applyBorder="1">
      <alignment vertical="center"/>
    </xf>
    <xf numFmtId="0" fontId="32" fillId="0" borderId="19" xfId="0" applyFont="1" applyBorder="1">
      <alignment vertical="center"/>
    </xf>
    <xf numFmtId="0" fontId="29" fillId="0" borderId="21" xfId="0" applyFont="1" applyBorder="1">
      <alignment vertical="center"/>
    </xf>
    <xf numFmtId="0" fontId="43" fillId="0" borderId="22" xfId="0" applyFont="1" applyBorder="1" applyAlignment="1">
      <alignment horizontal="right" vertical="center"/>
    </xf>
    <xf numFmtId="0" fontId="53" fillId="0" borderId="0" xfId="0" applyFont="1" applyAlignment="1">
      <alignment horizontal="right" vertical="center"/>
    </xf>
    <xf numFmtId="0" fontId="53" fillId="0" borderId="0" xfId="0" applyFont="1" applyAlignment="1">
      <alignment horizontal="left" vertical="center"/>
    </xf>
    <xf numFmtId="0" fontId="54" fillId="0" borderId="0" xfId="0" applyFont="1" applyAlignment="1">
      <alignment horizontal="center" vertical="center" wrapText="1"/>
    </xf>
    <xf numFmtId="0" fontId="54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54" fillId="0" borderId="0" xfId="0" applyFont="1" applyAlignment="1">
      <alignment horizontal="left" vertical="center"/>
    </xf>
    <xf numFmtId="0" fontId="55" fillId="0" borderId="0" xfId="0" applyFont="1" applyAlignment="1">
      <alignment horizontal="right" vertical="center"/>
    </xf>
    <xf numFmtId="0" fontId="55" fillId="0" borderId="0" xfId="0" applyFont="1" applyAlignment="1">
      <alignment horizontal="left" vertical="center"/>
    </xf>
    <xf numFmtId="0" fontId="56" fillId="0" borderId="0" xfId="0" applyFont="1" applyAlignment="1">
      <alignment horizontal="center" vertical="center"/>
    </xf>
    <xf numFmtId="0" fontId="57" fillId="0" borderId="10" xfId="0" applyFont="1" applyBorder="1" applyAlignment="1">
      <alignment horizontal="center" vertical="center"/>
    </xf>
    <xf numFmtId="0" fontId="53" fillId="0" borderId="11" xfId="0" applyFont="1" applyBorder="1" applyAlignment="1">
      <alignment horizontal="right" vertical="center"/>
    </xf>
    <xf numFmtId="0" fontId="53" fillId="0" borderId="11" xfId="0" applyFont="1" applyBorder="1" applyAlignment="1">
      <alignment horizontal="left" vertical="center"/>
    </xf>
    <xf numFmtId="0" fontId="55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55" fillId="0" borderId="0" xfId="0" applyFont="1" applyAlignment="1">
      <alignment horizontal="left"/>
    </xf>
    <xf numFmtId="0" fontId="58" fillId="0" borderId="0" xfId="0" applyFont="1" applyAlignment="1">
      <alignment horizontal="center" vertical="center"/>
    </xf>
    <xf numFmtId="0" fontId="59" fillId="0" borderId="0" xfId="0" applyFont="1">
      <alignment vertical="center"/>
    </xf>
    <xf numFmtId="0" fontId="56" fillId="0" borderId="0" xfId="0" quotePrefix="1" applyFont="1" applyAlignment="1">
      <alignment horizontal="center" vertical="center"/>
    </xf>
    <xf numFmtId="0" fontId="62" fillId="0" borderId="0" xfId="0" applyFont="1">
      <alignment vertical="center"/>
    </xf>
    <xf numFmtId="0" fontId="24" fillId="0" borderId="0" xfId="0" applyFont="1" applyAlignment="1">
      <alignment horizontal="right" vertical="center"/>
    </xf>
    <xf numFmtId="0" fontId="50" fillId="0" borderId="0" xfId="0" quotePrefix="1" applyFont="1" applyAlignment="1">
      <alignment horizontal="center" vertical="center"/>
    </xf>
    <xf numFmtId="0" fontId="54" fillId="0" borderId="0" xfId="0" applyFont="1" applyAlignment="1">
      <alignment horizontal="left"/>
    </xf>
    <xf numFmtId="0" fontId="36" fillId="0" borderId="0" xfId="0" applyFont="1" applyAlignment="1">
      <alignment horizontal="left"/>
    </xf>
    <xf numFmtId="180" fontId="36" fillId="0" borderId="0" xfId="0" applyNumberFormat="1" applyFont="1" applyAlignment="1">
      <alignment horizontal="right" vertical="center"/>
    </xf>
    <xf numFmtId="181" fontId="36" fillId="0" borderId="0" xfId="0" applyNumberFormat="1" applyFont="1" applyAlignment="1">
      <alignment horizontal="left" vertical="center"/>
    </xf>
    <xf numFmtId="0" fontId="31" fillId="0" borderId="0" xfId="0" applyFont="1">
      <alignment vertical="center"/>
    </xf>
    <xf numFmtId="180" fontId="36" fillId="0" borderId="8" xfId="0" applyNumberFormat="1" applyFont="1" applyBorder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32" fillId="0" borderId="8" xfId="0" applyFont="1" applyBorder="1">
      <alignment vertical="center"/>
    </xf>
    <xf numFmtId="1" fontId="29" fillId="0" borderId="5" xfId="0" applyNumberFormat="1" applyFont="1" applyBorder="1" applyAlignment="1">
      <alignment horizontal="center" vertical="center"/>
    </xf>
    <xf numFmtId="180" fontId="36" fillId="0" borderId="6" xfId="0" applyNumberFormat="1" applyFont="1" applyBorder="1" applyAlignment="1">
      <alignment horizontal="center" vertical="center"/>
    </xf>
    <xf numFmtId="0" fontId="29" fillId="0" borderId="6" xfId="0" applyFont="1" applyBorder="1">
      <alignment vertical="center"/>
    </xf>
    <xf numFmtId="0" fontId="29" fillId="0" borderId="7" xfId="0" applyFont="1" applyBorder="1">
      <alignment vertical="center"/>
    </xf>
    <xf numFmtId="0" fontId="29" fillId="0" borderId="5" xfId="0" applyFont="1" applyBorder="1">
      <alignment vertical="center"/>
    </xf>
    <xf numFmtId="0" fontId="29" fillId="0" borderId="23" xfId="0" applyFont="1" applyBorder="1">
      <alignment vertical="center"/>
    </xf>
    <xf numFmtId="0" fontId="43" fillId="0" borderId="24" xfId="0" applyFont="1" applyBorder="1" applyAlignment="1">
      <alignment horizontal="right" vertical="center"/>
    </xf>
    <xf numFmtId="0" fontId="31" fillId="0" borderId="5" xfId="0" applyFont="1" applyBorder="1" applyAlignment="1">
      <alignment horizontal="right" vertical="center"/>
    </xf>
    <xf numFmtId="0" fontId="33" fillId="0" borderId="5" xfId="0" applyFont="1" applyBorder="1">
      <alignment vertical="center"/>
    </xf>
    <xf numFmtId="1" fontId="29" fillId="0" borderId="25" xfId="0" applyNumberFormat="1" applyFont="1" applyBorder="1" applyAlignment="1">
      <alignment horizontal="center" vertical="center"/>
    </xf>
    <xf numFmtId="180" fontId="36" fillId="0" borderId="26" xfId="0" applyNumberFormat="1" applyFont="1" applyBorder="1" applyAlignment="1">
      <alignment horizontal="center" vertical="center"/>
    </xf>
    <xf numFmtId="0" fontId="29" fillId="0" borderId="26" xfId="0" applyFont="1" applyBorder="1">
      <alignment vertical="center"/>
    </xf>
    <xf numFmtId="0" fontId="29" fillId="0" borderId="27" xfId="0" applyFont="1" applyBorder="1">
      <alignment vertical="center"/>
    </xf>
    <xf numFmtId="0" fontId="43" fillId="0" borderId="28" xfId="0" applyFont="1" applyBorder="1" applyAlignment="1">
      <alignment horizontal="right" vertical="center"/>
    </xf>
    <xf numFmtId="0" fontId="30" fillId="0" borderId="28" xfId="0" applyFont="1" applyBorder="1" applyAlignment="1">
      <alignment horizontal="center" vertical="center"/>
    </xf>
    <xf numFmtId="179" fontId="43" fillId="0" borderId="27" xfId="0" applyNumberFormat="1" applyFont="1" applyBorder="1" applyAlignment="1">
      <alignment horizontal="left" vertical="center"/>
    </xf>
    <xf numFmtId="0" fontId="29" fillId="0" borderId="25" xfId="0" applyFont="1" applyBorder="1">
      <alignment vertical="center"/>
    </xf>
    <xf numFmtId="0" fontId="31" fillId="0" borderId="25" xfId="0" applyFont="1" applyBorder="1" applyAlignment="1">
      <alignment horizontal="right" vertical="center"/>
    </xf>
    <xf numFmtId="0" fontId="43" fillId="0" borderId="15" xfId="0" applyFont="1" applyBorder="1" applyAlignment="1">
      <alignment horizontal="right" vertical="center"/>
    </xf>
    <xf numFmtId="0" fontId="30" fillId="0" borderId="15" xfId="0" applyFont="1" applyBorder="1" applyAlignment="1">
      <alignment horizontal="center" vertical="center"/>
    </xf>
    <xf numFmtId="179" fontId="43" fillId="0" borderId="7" xfId="0" applyNumberFormat="1" applyFont="1" applyBorder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6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>
      <alignment vertical="center"/>
    </xf>
    <xf numFmtId="0" fontId="15" fillId="0" borderId="0" xfId="0" applyFont="1" applyAlignment="1">
      <alignment horizontal="center"/>
    </xf>
    <xf numFmtId="0" fontId="29" fillId="0" borderId="0" xfId="0" applyFont="1" applyAlignment="1">
      <alignment vertical="center" shrinkToFit="1"/>
    </xf>
    <xf numFmtId="177" fontId="29" fillId="0" borderId="0" xfId="0" applyNumberFormat="1" applyFont="1" applyAlignment="1">
      <alignment horizontal="right" vertical="center" shrinkToFit="1"/>
    </xf>
    <xf numFmtId="0" fontId="32" fillId="0" borderId="4" xfId="0" applyFont="1" applyBorder="1" applyAlignment="1">
      <alignment vertical="center" shrinkToFit="1"/>
    </xf>
    <xf numFmtId="0" fontId="31" fillId="0" borderId="4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177" fontId="0" fillId="0" borderId="0" xfId="0" applyNumberFormat="1" applyAlignment="1">
      <alignment vertical="center" shrinkToFit="1"/>
    </xf>
    <xf numFmtId="0" fontId="10" fillId="0" borderId="0" xfId="0" quotePrefix="1" applyFont="1" applyAlignment="1">
      <alignment horizontal="center" vertical="center" shrinkToFit="1"/>
    </xf>
    <xf numFmtId="177" fontId="31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0" fillId="0" borderId="29" xfId="0" applyBorder="1" applyAlignment="1">
      <alignment horizontal="center" vertical="center"/>
    </xf>
    <xf numFmtId="0" fontId="0" fillId="0" borderId="29" xfId="0" applyBorder="1" applyAlignment="1">
      <alignment horizontal="right" vertical="center"/>
    </xf>
    <xf numFmtId="0" fontId="29" fillId="0" borderId="29" xfId="0" applyFont="1" applyBorder="1" applyAlignment="1">
      <alignment horizontal="center" vertical="center" wrapText="1"/>
    </xf>
    <xf numFmtId="0" fontId="66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71" fillId="0" borderId="29" xfId="0" applyFont="1" applyBorder="1" applyAlignment="1">
      <alignment horizontal="center" vertical="center"/>
    </xf>
    <xf numFmtId="0" fontId="52" fillId="0" borderId="0" xfId="0" applyFont="1" applyAlignment="1">
      <alignment horizontal="right"/>
    </xf>
    <xf numFmtId="0" fontId="70" fillId="0" borderId="0" xfId="0" applyFont="1" applyAlignment="1">
      <alignment horizontal="right" vertical="center"/>
    </xf>
    <xf numFmtId="0" fontId="0" fillId="0" borderId="30" xfId="0" applyBorder="1" applyAlignment="1">
      <alignment horizontal="right" vertical="center"/>
    </xf>
    <xf numFmtId="0" fontId="29" fillId="0" borderId="30" xfId="0" applyFont="1" applyBorder="1" applyAlignment="1">
      <alignment horizontal="center" vertical="center" wrapText="1"/>
    </xf>
    <xf numFmtId="0" fontId="73" fillId="0" borderId="0" xfId="0" applyFont="1" applyAlignment="1">
      <alignment horizontal="center" vertical="center"/>
    </xf>
    <xf numFmtId="0" fontId="0" fillId="0" borderId="31" xfId="0" applyBorder="1" applyAlignment="1">
      <alignment horizontal="right" vertical="center"/>
    </xf>
    <xf numFmtId="0" fontId="0" fillId="0" borderId="32" xfId="0" applyBorder="1" applyAlignment="1">
      <alignment horizontal="right" vertical="center"/>
    </xf>
    <xf numFmtId="0" fontId="72" fillId="6" borderId="29" xfId="0" applyFont="1" applyFill="1" applyBorder="1" applyAlignment="1">
      <alignment horizontal="center" vertical="center" wrapText="1"/>
    </xf>
    <xf numFmtId="0" fontId="49" fillId="6" borderId="29" xfId="0" applyFont="1" applyFill="1" applyBorder="1" applyAlignment="1">
      <alignment horizontal="center" vertical="center" wrapText="1"/>
    </xf>
    <xf numFmtId="0" fontId="31" fillId="0" borderId="9" xfId="0" applyFont="1" applyBorder="1" applyAlignment="1">
      <alignment horizontal="right" vertical="center"/>
    </xf>
    <xf numFmtId="0" fontId="43" fillId="0" borderId="18" xfId="0" applyFont="1" applyBorder="1" applyAlignment="1">
      <alignment horizontal="left" vertical="center"/>
    </xf>
    <xf numFmtId="0" fontId="51" fillId="0" borderId="8" xfId="0" applyFont="1" applyBorder="1">
      <alignment vertical="center"/>
    </xf>
    <xf numFmtId="0" fontId="40" fillId="0" borderId="8" xfId="0" applyFont="1" applyBorder="1">
      <alignment vertical="center"/>
    </xf>
    <xf numFmtId="0" fontId="30" fillId="0" borderId="0" xfId="0" applyFont="1" applyAlignment="1">
      <alignment horizontal="right" vertical="center"/>
    </xf>
    <xf numFmtId="0" fontId="32" fillId="0" borderId="0" xfId="0" applyFont="1" applyAlignment="1">
      <alignment horizontal="center" vertical="center"/>
    </xf>
    <xf numFmtId="0" fontId="66" fillId="0" borderId="0" xfId="0" applyFont="1" applyAlignment="1">
      <alignment horizontal="right" vertical="center"/>
    </xf>
    <xf numFmtId="0" fontId="80" fillId="0" borderId="0" xfId="0" applyFont="1">
      <alignment vertical="center"/>
    </xf>
    <xf numFmtId="0" fontId="81" fillId="0" borderId="0" xfId="0" applyFont="1" applyAlignment="1">
      <alignment horizontal="right" vertical="center"/>
    </xf>
    <xf numFmtId="0" fontId="81" fillId="0" borderId="0" xfId="0" applyFont="1">
      <alignment vertical="center"/>
    </xf>
    <xf numFmtId="0" fontId="82" fillId="0" borderId="0" xfId="0" applyFont="1" applyAlignment="1">
      <alignment horizontal="center" vertical="center"/>
    </xf>
    <xf numFmtId="0" fontId="45" fillId="0" borderId="0" xfId="0" applyFont="1" applyAlignment="1">
      <alignment horizontal="right"/>
    </xf>
    <xf numFmtId="0" fontId="37" fillId="0" borderId="0" xfId="0" applyFont="1" applyAlignment="1">
      <alignment horizontal="right" vertical="center"/>
    </xf>
    <xf numFmtId="0" fontId="83" fillId="0" borderId="4" xfId="0" applyFont="1" applyBorder="1" applyAlignment="1">
      <alignment horizontal="right" vertical="center"/>
    </xf>
    <xf numFmtId="0" fontId="37" fillId="0" borderId="0" xfId="0" applyFont="1">
      <alignment vertical="center"/>
    </xf>
    <xf numFmtId="0" fontId="71" fillId="0" borderId="0" xfId="0" applyFont="1">
      <alignment vertical="center"/>
    </xf>
    <xf numFmtId="0" fontId="71" fillId="0" borderId="0" xfId="0" applyFont="1" applyAlignment="1">
      <alignment horizontal="right" vertical="center"/>
    </xf>
    <xf numFmtId="0" fontId="84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84" fillId="0" borderId="0" xfId="0" applyFont="1" applyAlignment="1">
      <alignment horizontal="center"/>
    </xf>
    <xf numFmtId="0" fontId="83" fillId="0" borderId="5" xfId="0" applyFont="1" applyBorder="1" applyAlignment="1">
      <alignment horizontal="right" vertical="center"/>
    </xf>
    <xf numFmtId="0" fontId="30" fillId="0" borderId="20" xfId="0" applyFont="1" applyBorder="1" applyAlignment="1">
      <alignment horizontal="right" vertical="center"/>
    </xf>
    <xf numFmtId="0" fontId="47" fillId="0" borderId="20" xfId="0" applyFont="1" applyBorder="1" applyAlignment="1">
      <alignment horizontal="right" vertical="center"/>
    </xf>
    <xf numFmtId="0" fontId="45" fillId="0" borderId="0" xfId="0" applyFont="1" applyAlignment="1">
      <alignment horizontal="center" vertical="center"/>
    </xf>
    <xf numFmtId="0" fontId="85" fillId="0" borderId="0" xfId="0" applyFont="1" applyAlignment="1">
      <alignment horizontal="center" vertical="center"/>
    </xf>
    <xf numFmtId="0" fontId="65" fillId="0" borderId="6" xfId="0" applyFont="1" applyBorder="1">
      <alignment vertical="center"/>
    </xf>
    <xf numFmtId="0" fontId="49" fillId="0" borderId="6" xfId="0" applyFont="1" applyBorder="1">
      <alignment vertical="center"/>
    </xf>
    <xf numFmtId="0" fontId="34" fillId="0" borderId="8" xfId="0" applyFont="1" applyBorder="1">
      <alignment vertical="center"/>
    </xf>
    <xf numFmtId="0" fontId="33" fillId="0" borderId="2" xfId="0" applyFont="1" applyBorder="1">
      <alignment vertical="center"/>
    </xf>
    <xf numFmtId="0" fontId="65" fillId="0" borderId="34" xfId="0" applyFont="1" applyBorder="1">
      <alignment vertical="center"/>
    </xf>
    <xf numFmtId="0" fontId="76" fillId="6" borderId="9" xfId="0" applyFont="1" applyFill="1" applyBorder="1" applyAlignment="1">
      <alignment horizontal="right" vertical="center"/>
    </xf>
    <xf numFmtId="0" fontId="87" fillId="0" borderId="4" xfId="0" applyFont="1" applyBorder="1" applyAlignment="1">
      <alignment horizontal="right" vertical="center"/>
    </xf>
    <xf numFmtId="0" fontId="88" fillId="0" borderId="0" xfId="0" applyFont="1" applyAlignment="1">
      <alignment horizontal="center" vertical="center"/>
    </xf>
    <xf numFmtId="0" fontId="78" fillId="0" borderId="0" xfId="0" applyFont="1" applyAlignment="1">
      <alignment horizontal="right"/>
    </xf>
    <xf numFmtId="0" fontId="58" fillId="0" borderId="0" xfId="0" applyFont="1">
      <alignment vertical="center"/>
    </xf>
    <xf numFmtId="0" fontId="87" fillId="0" borderId="25" xfId="0" applyFont="1" applyBorder="1" applyAlignment="1">
      <alignment horizontal="right" vertical="center"/>
    </xf>
    <xf numFmtId="0" fontId="87" fillId="0" borderId="5" xfId="0" applyFont="1" applyBorder="1" applyAlignment="1">
      <alignment horizontal="right" vertical="center"/>
    </xf>
    <xf numFmtId="0" fontId="83" fillId="0" borderId="1" xfId="0" applyFont="1" applyBorder="1" applyAlignment="1">
      <alignment horizontal="right" vertical="center"/>
    </xf>
    <xf numFmtId="0" fontId="65" fillId="0" borderId="8" xfId="0" applyFont="1" applyBorder="1">
      <alignment vertical="center"/>
    </xf>
    <xf numFmtId="0" fontId="83" fillId="0" borderId="9" xfId="0" applyFont="1" applyBorder="1" applyAlignment="1">
      <alignment horizontal="right" vertical="center"/>
    </xf>
    <xf numFmtId="0" fontId="52" fillId="5" borderId="19" xfId="0" applyFont="1" applyFill="1" applyBorder="1">
      <alignment vertical="center"/>
    </xf>
    <xf numFmtId="0" fontId="45" fillId="5" borderId="4" xfId="0" applyFont="1" applyFill="1" applyBorder="1">
      <alignment vertical="center"/>
    </xf>
    <xf numFmtId="0" fontId="29" fillId="0" borderId="37" xfId="0" applyFont="1" applyBorder="1">
      <alignment vertical="center"/>
    </xf>
    <xf numFmtId="0" fontId="30" fillId="0" borderId="36" xfId="0" applyFont="1" applyBorder="1" applyAlignment="1">
      <alignment horizontal="right" vertical="center"/>
    </xf>
    <xf numFmtId="0" fontId="28" fillId="0" borderId="38" xfId="0" applyFont="1" applyBorder="1" applyAlignment="1">
      <alignment horizontal="center" vertical="center" wrapText="1"/>
    </xf>
    <xf numFmtId="0" fontId="52" fillId="5" borderId="23" xfId="0" applyFont="1" applyFill="1" applyBorder="1">
      <alignment vertical="center"/>
    </xf>
    <xf numFmtId="0" fontId="86" fillId="0" borderId="39" xfId="0" applyFont="1" applyBorder="1" applyAlignment="1">
      <alignment horizontal="right" vertical="center"/>
    </xf>
    <xf numFmtId="0" fontId="52" fillId="0" borderId="39" xfId="0" applyFont="1" applyBorder="1">
      <alignment vertical="center"/>
    </xf>
    <xf numFmtId="0" fontId="76" fillId="0" borderId="39" xfId="0" applyFont="1" applyBorder="1">
      <alignment vertical="center"/>
    </xf>
    <xf numFmtId="0" fontId="32" fillId="0" borderId="20" xfId="0" applyFont="1" applyBorder="1" applyAlignment="1">
      <alignment horizontal="right" vertical="center"/>
    </xf>
    <xf numFmtId="0" fontId="29" fillId="0" borderId="36" xfId="0" applyFont="1" applyBorder="1" applyAlignment="1">
      <alignment horizontal="right" vertical="center"/>
    </xf>
    <xf numFmtId="0" fontId="29" fillId="0" borderId="20" xfId="0" applyFont="1" applyBorder="1" applyAlignment="1">
      <alignment horizontal="right" vertical="center"/>
    </xf>
    <xf numFmtId="0" fontId="31" fillId="0" borderId="19" xfId="0" applyFont="1" applyBorder="1">
      <alignment vertical="center"/>
    </xf>
    <xf numFmtId="0" fontId="32" fillId="0" borderId="9" xfId="0" applyFont="1" applyBorder="1">
      <alignment vertical="center"/>
    </xf>
    <xf numFmtId="0" fontId="31" fillId="0" borderId="18" xfId="0" applyFont="1" applyBorder="1">
      <alignment vertical="center"/>
    </xf>
    <xf numFmtId="0" fontId="90" fillId="7" borderId="19" xfId="0" applyFont="1" applyFill="1" applyBorder="1">
      <alignment vertical="center"/>
    </xf>
    <xf numFmtId="0" fontId="91" fillId="7" borderId="20" xfId="0" applyFont="1" applyFill="1" applyBorder="1" applyAlignment="1">
      <alignment horizontal="center" vertical="center"/>
    </xf>
    <xf numFmtId="0" fontId="91" fillId="7" borderId="10" xfId="0" applyFont="1" applyFill="1" applyBorder="1" applyAlignment="1">
      <alignment horizontal="center" vertical="center"/>
    </xf>
    <xf numFmtId="0" fontId="36" fillId="5" borderId="4" xfId="0" applyFont="1" applyFill="1" applyBorder="1">
      <alignment vertical="center"/>
    </xf>
    <xf numFmtId="0" fontId="92" fillId="5" borderId="4" xfId="0" applyFont="1" applyFill="1" applyBorder="1">
      <alignment vertical="center"/>
    </xf>
    <xf numFmtId="0" fontId="95" fillId="0" borderId="0" xfId="0" applyFont="1" applyAlignment="1"/>
    <xf numFmtId="182" fontId="97" fillId="0" borderId="0" xfId="0" applyNumberFormat="1" applyFont="1" applyAlignment="1">
      <alignment horizontal="center" vertical="center"/>
    </xf>
    <xf numFmtId="0" fontId="98" fillId="0" borderId="0" xfId="0" applyFont="1">
      <alignment vertical="center"/>
    </xf>
    <xf numFmtId="0" fontId="99" fillId="0" borderId="0" xfId="0" applyFont="1">
      <alignment vertical="center"/>
    </xf>
    <xf numFmtId="0" fontId="95" fillId="0" borderId="0" xfId="0" applyFont="1" applyAlignment="1">
      <alignment horizontal="right" vertical="center"/>
    </xf>
    <xf numFmtId="0" fontId="95" fillId="0" borderId="0" xfId="0" applyFont="1" applyAlignment="1">
      <alignment horizontal="right"/>
    </xf>
    <xf numFmtId="0" fontId="100" fillId="0" borderId="0" xfId="0" applyFont="1" applyAlignment="1">
      <alignment horizontal="right" vertical="center"/>
    </xf>
    <xf numFmtId="0" fontId="97" fillId="0" borderId="0" xfId="0" applyFont="1" applyAlignment="1">
      <alignment horizontal="center" vertical="center"/>
    </xf>
    <xf numFmtId="0" fontId="99" fillId="0" borderId="10" xfId="0" applyFont="1" applyBorder="1" applyAlignment="1">
      <alignment horizontal="center" vertical="center"/>
    </xf>
    <xf numFmtId="0" fontId="101" fillId="0" borderId="10" xfId="0" applyFont="1" applyBorder="1" applyAlignment="1">
      <alignment horizontal="center" vertical="center" wrapText="1"/>
    </xf>
    <xf numFmtId="0" fontId="95" fillId="0" borderId="10" xfId="0" applyFont="1" applyBorder="1" applyAlignment="1">
      <alignment horizontal="center" vertical="center" wrapText="1"/>
    </xf>
    <xf numFmtId="0" fontId="102" fillId="0" borderId="10" xfId="0" applyFont="1" applyBorder="1" applyAlignment="1">
      <alignment horizontal="center" vertical="center" wrapText="1"/>
    </xf>
    <xf numFmtId="0" fontId="98" fillId="0" borderId="0" xfId="0" applyFont="1" applyAlignment="1">
      <alignment horizontal="center" vertical="center"/>
    </xf>
    <xf numFmtId="0" fontId="99" fillId="0" borderId="10" xfId="0" applyFont="1" applyBorder="1">
      <alignment vertical="center"/>
    </xf>
    <xf numFmtId="0" fontId="97" fillId="0" borderId="10" xfId="0" applyFont="1" applyBorder="1" applyAlignment="1">
      <alignment horizontal="center" vertical="center"/>
    </xf>
    <xf numFmtId="0" fontId="98" fillId="0" borderId="10" xfId="0" applyFont="1" applyBorder="1" applyAlignment="1">
      <alignment horizontal="left" vertical="center" wrapText="1"/>
    </xf>
    <xf numFmtId="0" fontId="95" fillId="0" borderId="10" xfId="0" applyFont="1" applyBorder="1" applyAlignment="1">
      <alignment horizontal="center" vertical="center"/>
    </xf>
    <xf numFmtId="182" fontId="96" fillId="0" borderId="0" xfId="0" applyNumberFormat="1" applyFont="1" applyAlignment="1">
      <alignment horizontal="left" vertical="center"/>
    </xf>
    <xf numFmtId="0" fontId="103" fillId="0" borderId="0" xfId="0" applyFont="1" applyAlignment="1">
      <alignment horizontal="center" vertical="center"/>
    </xf>
    <xf numFmtId="0" fontId="104" fillId="0" borderId="0" xfId="0" applyFont="1" applyAlignment="1">
      <alignment horizontal="right" vertical="center"/>
    </xf>
    <xf numFmtId="182" fontId="103" fillId="0" borderId="0" xfId="0" applyNumberFormat="1" applyFont="1" applyAlignment="1">
      <alignment horizontal="center" vertical="center"/>
    </xf>
    <xf numFmtId="0" fontId="96" fillId="0" borderId="0" xfId="0" applyFont="1" applyAlignment="1">
      <alignment horizontal="right" vertical="center"/>
    </xf>
    <xf numFmtId="0" fontId="103" fillId="0" borderId="10" xfId="0" applyFont="1" applyBorder="1" applyAlignment="1">
      <alignment horizontal="center" vertical="center" wrapText="1"/>
    </xf>
    <xf numFmtId="0" fontId="96" fillId="0" borderId="40" xfId="0" applyFont="1" applyBorder="1" applyAlignment="1">
      <alignment horizontal="center" vertical="center" wrapText="1"/>
    </xf>
    <xf numFmtId="0" fontId="105" fillId="0" borderId="10" xfId="0" applyFont="1" applyBorder="1" applyAlignment="1">
      <alignment horizontal="center" vertical="center" wrapText="1"/>
    </xf>
    <xf numFmtId="0" fontId="96" fillId="0" borderId="10" xfId="0" applyFont="1" applyBorder="1" applyAlignment="1">
      <alignment horizontal="center" vertical="center" wrapText="1"/>
    </xf>
    <xf numFmtId="56" fontId="103" fillId="0" borderId="10" xfId="0" applyNumberFormat="1" applyFont="1" applyBorder="1" applyAlignment="1">
      <alignment horizontal="center" vertical="center"/>
    </xf>
    <xf numFmtId="0" fontId="106" fillId="0" borderId="10" xfId="0" applyFont="1" applyBorder="1" applyAlignment="1">
      <alignment horizontal="center" vertical="center" wrapText="1"/>
    </xf>
    <xf numFmtId="0" fontId="103" fillId="0" borderId="10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0" fontId="43" fillId="0" borderId="5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5" fillId="0" borderId="5" xfId="0" applyFont="1" applyBorder="1" applyAlignment="1">
      <alignment horizontal="center" vertical="center" wrapText="1"/>
    </xf>
    <xf numFmtId="0" fontId="28" fillId="0" borderId="35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0" fontId="93" fillId="0" borderId="0" xfId="0" applyFont="1" applyAlignment="1">
      <alignment horizontal="center" vertical="center"/>
    </xf>
    <xf numFmtId="0" fontId="69" fillId="6" borderId="1" xfId="0" applyFont="1" applyFill="1" applyBorder="1" applyAlignment="1">
      <alignment horizontal="center" vertical="center" wrapText="1"/>
    </xf>
    <xf numFmtId="0" fontId="69" fillId="6" borderId="5" xfId="0" applyFont="1" applyFill="1" applyBorder="1" applyAlignment="1">
      <alignment horizontal="center" vertical="center" wrapText="1"/>
    </xf>
    <xf numFmtId="0" fontId="89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28" fillId="0" borderId="5" xfId="0" applyFont="1" applyBorder="1" applyAlignment="1">
      <alignment horizontal="center" vertical="center" wrapText="1"/>
    </xf>
    <xf numFmtId="0" fontId="28" fillId="0" borderId="33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shrinkToFit="1"/>
    </xf>
    <xf numFmtId="0" fontId="28" fillId="0" borderId="6" xfId="0" applyFont="1" applyBorder="1" applyAlignment="1">
      <alignment horizontal="center" vertical="center" shrinkToFit="1"/>
    </xf>
    <xf numFmtId="0" fontId="79" fillId="0" borderId="0" xfId="0" applyFont="1" applyAlignment="1">
      <alignment horizontal="center"/>
    </xf>
    <xf numFmtId="0" fontId="27" fillId="0" borderId="2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74" fillId="0" borderId="0" xfId="0" applyFont="1" applyAlignment="1">
      <alignment horizontal="center"/>
    </xf>
    <xf numFmtId="0" fontId="31" fillId="0" borderId="2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</cellXfs>
  <cellStyles count="1">
    <cellStyle name="標準" xfId="0" builtinId="0"/>
  </cellStyles>
  <dxfs count="14">
    <dxf>
      <font>
        <b/>
        <i val="0"/>
        <color rgb="FFFF0000"/>
      </font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rgb="FFFF0000"/>
      </font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colors>
    <mruColors>
      <color rgb="FFDAC2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110067</xdr:colOff>
      <xdr:row>0</xdr:row>
      <xdr:rowOff>74084</xdr:rowOff>
    </xdr:from>
    <xdr:to>
      <xdr:col>7</xdr:col>
      <xdr:colOff>423334</xdr:colOff>
      <xdr:row>4</xdr:row>
      <xdr:rowOff>74084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57B49C7-9A0F-43D5-8530-339CFC105DFC}"/>
            </a:ext>
          </a:extLst>
        </xdr:cNvPr>
        <xdr:cNvSpPr txBox="1"/>
      </xdr:nvSpPr>
      <xdr:spPr>
        <a:xfrm>
          <a:off x="247650" y="74084"/>
          <a:ext cx="2144184" cy="1206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2000" b="1">
              <a:solidFill>
                <a:srgbClr val="FF0000"/>
              </a:solidFill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【</a:t>
          </a:r>
          <a:r>
            <a:rPr kumimoji="1" lang="ja-JP" altLang="en-US" sz="2000" b="1">
              <a:solidFill>
                <a:srgbClr val="FF0000"/>
              </a:solidFill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記入例</a:t>
          </a:r>
          <a:r>
            <a:rPr kumimoji="1" lang="en-US" altLang="ja-JP" sz="2000" b="1">
              <a:solidFill>
                <a:srgbClr val="FF0000"/>
              </a:solidFill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】</a:t>
          </a:r>
        </a:p>
        <a:p>
          <a:pPr algn="ctr"/>
          <a:r>
            <a:rPr kumimoji="1" lang="ja-JP" altLang="en-US" sz="2000" b="1">
              <a:solidFill>
                <a:srgbClr val="FF0000"/>
              </a:solidFill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サンプルひな型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116416</xdr:colOff>
      <xdr:row>1</xdr:row>
      <xdr:rowOff>116416</xdr:rowOff>
    </xdr:from>
    <xdr:to>
      <xdr:col>3</xdr:col>
      <xdr:colOff>969434</xdr:colOff>
      <xdr:row>2</xdr:row>
      <xdr:rowOff>370416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E087A51-CD98-497E-9CD3-5B01D2F9C47F}"/>
            </a:ext>
          </a:extLst>
        </xdr:cNvPr>
        <xdr:cNvSpPr txBox="1"/>
      </xdr:nvSpPr>
      <xdr:spPr>
        <a:xfrm>
          <a:off x="772583" y="677333"/>
          <a:ext cx="2144184" cy="64558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 b="0">
              <a:solidFill>
                <a:srgbClr val="FF0000"/>
              </a:solidFill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サンプルひな型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206375</xdr:colOff>
      <xdr:row>1</xdr:row>
      <xdr:rowOff>127000</xdr:rowOff>
    </xdr:from>
    <xdr:to>
      <xdr:col>3</xdr:col>
      <xdr:colOff>794809</xdr:colOff>
      <xdr:row>2</xdr:row>
      <xdr:rowOff>10583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48388FC-AD50-49B6-9F75-B60A28AF9596}"/>
            </a:ext>
          </a:extLst>
        </xdr:cNvPr>
        <xdr:cNvSpPr txBox="1"/>
      </xdr:nvSpPr>
      <xdr:spPr>
        <a:xfrm>
          <a:off x="873125" y="904875"/>
          <a:ext cx="2144184" cy="64558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 b="0">
              <a:solidFill>
                <a:srgbClr val="FF0000"/>
              </a:solidFill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サンプルひな型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1.5\Share\&#9733;27&#31478;&#20105;&#21147;&#24375;&#21270;&#32202;&#24613;\&#65297;_5%20&#12463;&#12525;&#12510;&#12464;&#12525;&#28151;&#29554;&#22238;&#36991;\&#65339;&#23450;&#32622;&#65341;&#20837;&#21147;&#29992;&#12469;&#12531;&#12503;&#12523;&#12402;&#12394;&#22411;&#23450;&#32622;&#32178;&#65288;&#31649;&#29702;&#37326;&#24115;&#65289;.xlsx" TargetMode="External"/><Relationship Id="rId1" Type="http://schemas.openxmlformats.org/officeDocument/2006/relationships/externalLinkPath" Target="&#65339;&#23450;&#32622;&#65341;&#20837;&#21147;&#29992;&#12469;&#12531;&#12503;&#12523;&#12402;&#12394;&#22411;&#23450;&#32622;&#32178;&#65288;&#31649;&#29702;&#37326;&#24115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記入例（定置）"/>
      <sheetName val="R8.4"/>
      <sheetName val="R8.5"/>
      <sheetName val="複数月"/>
      <sheetName val="複数月2"/>
    </sheetNames>
    <sheetDataSet>
      <sheetData sheetId="0"/>
      <sheetData sheetId="1">
        <row r="4">
          <cell r="N4" t="str">
            <v>●●　組合</v>
          </cell>
        </row>
        <row r="5">
          <cell r="N5" t="str">
            <v>●●　●●　　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DD33F-FCCA-423F-821E-F9E78BD2BF33}">
  <sheetPr>
    <tabColor rgb="FFFFFF00"/>
  </sheetPr>
  <dimension ref="B1:W52"/>
  <sheetViews>
    <sheetView tabSelected="1" view="pageBreakPreview" zoomScale="60" zoomScaleNormal="100" workbookViewId="0">
      <selection activeCell="X16" sqref="X16"/>
    </sheetView>
  </sheetViews>
  <sheetFormatPr defaultRowHeight="18"/>
  <cols>
    <col min="1" max="1" width="1.83203125" customWidth="1"/>
    <col min="2" max="2" width="5.08203125" style="1" customWidth="1"/>
    <col min="3" max="3" width="4.58203125" customWidth="1"/>
    <col min="4" max="4" width="3.5" customWidth="1"/>
    <col min="5" max="5" width="3.75" style="101" customWidth="1"/>
    <col min="6" max="6" width="2.83203125" style="1" customWidth="1"/>
    <col min="7" max="7" width="4.33203125" style="102" customWidth="1"/>
    <col min="8" max="8" width="10.08203125" customWidth="1"/>
    <col min="9" max="9" width="9.83203125" customWidth="1"/>
    <col min="10" max="10" width="10.33203125" customWidth="1"/>
    <col min="11" max="11" width="13.75" customWidth="1"/>
    <col min="12" max="12" width="20" style="1" customWidth="1"/>
    <col min="13" max="13" width="13.33203125" customWidth="1"/>
    <col min="14" max="14" width="18.08203125" customWidth="1"/>
    <col min="15" max="15" width="11.58203125" style="188" customWidth="1"/>
    <col min="16" max="16" width="8.5" style="2" customWidth="1"/>
    <col min="17" max="17" width="16.83203125" customWidth="1"/>
    <col min="18" max="18" width="7.5" style="80" customWidth="1"/>
  </cols>
  <sheetData>
    <row r="1" spans="2:18" ht="20.5" customHeight="1">
      <c r="B1" s="63"/>
      <c r="C1" s="50"/>
      <c r="D1" s="50"/>
      <c r="E1" s="78"/>
      <c r="F1" s="52"/>
      <c r="G1" s="79"/>
      <c r="H1" s="50"/>
      <c r="I1" s="50"/>
      <c r="J1" s="50"/>
      <c r="K1" s="50"/>
      <c r="L1" s="52"/>
      <c r="M1" s="50"/>
      <c r="N1" s="50"/>
      <c r="O1" s="184"/>
      <c r="P1" s="51"/>
      <c r="Q1" s="50"/>
    </row>
    <row r="2" spans="2:18" ht="31.5" customHeight="1">
      <c r="B2" s="52"/>
      <c r="C2" s="50"/>
      <c r="D2" s="50"/>
      <c r="E2" s="78"/>
      <c r="F2" s="52"/>
      <c r="G2" s="79"/>
      <c r="H2" s="289" t="s">
        <v>93</v>
      </c>
      <c r="I2" s="289"/>
      <c r="J2" s="289"/>
      <c r="K2" s="289"/>
      <c r="L2" s="289"/>
      <c r="M2" s="289"/>
      <c r="N2" s="289"/>
      <c r="O2" s="292" t="s">
        <v>87</v>
      </c>
      <c r="P2" s="51"/>
      <c r="Q2" s="50"/>
    </row>
    <row r="3" spans="2:18" ht="25.5" customHeight="1">
      <c r="B3" s="52"/>
      <c r="C3" s="50"/>
      <c r="D3" s="50"/>
      <c r="E3" s="78"/>
      <c r="F3" s="52"/>
      <c r="G3" s="79"/>
      <c r="H3" s="50"/>
      <c r="I3" s="50"/>
      <c r="J3" s="50"/>
      <c r="K3" s="50"/>
      <c r="L3" s="52"/>
      <c r="M3" s="75" t="s">
        <v>24</v>
      </c>
      <c r="N3" s="66" t="s">
        <v>86</v>
      </c>
      <c r="O3" s="292"/>
      <c r="P3" s="65"/>
      <c r="Q3" s="53" t="s">
        <v>0</v>
      </c>
    </row>
    <row r="4" spans="2:18" ht="24.65" customHeight="1">
      <c r="B4" s="52"/>
      <c r="C4" s="50"/>
      <c r="D4" s="50"/>
      <c r="E4" s="78"/>
      <c r="F4" s="52"/>
      <c r="G4" s="79"/>
      <c r="H4" s="50"/>
      <c r="I4" s="50"/>
      <c r="J4" s="50"/>
      <c r="K4" s="50"/>
      <c r="L4" s="52"/>
      <c r="M4" s="75" t="s">
        <v>36</v>
      </c>
      <c r="N4" s="81" t="s">
        <v>51</v>
      </c>
      <c r="O4" s="203"/>
      <c r="P4" s="65"/>
      <c r="Q4" s="53"/>
    </row>
    <row r="5" spans="2:18" ht="29.15" customHeight="1">
      <c r="B5" s="52"/>
      <c r="C5" s="50"/>
      <c r="D5" s="50"/>
      <c r="E5" s="78"/>
      <c r="F5" s="52"/>
      <c r="G5" s="79"/>
      <c r="H5" s="50"/>
      <c r="I5" s="50"/>
      <c r="J5" s="50"/>
      <c r="K5" s="50"/>
      <c r="L5" s="52"/>
      <c r="M5" s="75" t="s">
        <v>38</v>
      </c>
      <c r="N5" s="81" t="s">
        <v>29</v>
      </c>
      <c r="O5" s="184"/>
      <c r="P5" s="51"/>
      <c r="Q5" s="50"/>
    </row>
    <row r="6" spans="2:18" ht="27" customHeight="1">
      <c r="B6" s="52"/>
      <c r="C6" s="50"/>
      <c r="D6" s="50"/>
      <c r="E6" s="78"/>
      <c r="F6" s="52"/>
      <c r="G6" s="79"/>
      <c r="H6" s="50"/>
      <c r="I6" s="50"/>
      <c r="J6" s="50"/>
      <c r="K6" s="50"/>
      <c r="L6" s="52"/>
      <c r="M6" s="75" t="s">
        <v>39</v>
      </c>
      <c r="O6" s="184"/>
      <c r="P6" s="51"/>
      <c r="Q6" s="50"/>
    </row>
    <row r="7" spans="2:18" ht="30.65" customHeight="1" thickBot="1">
      <c r="B7" s="269" t="s">
        <v>40</v>
      </c>
      <c r="C7" s="271" t="s">
        <v>2</v>
      </c>
      <c r="D7" s="272"/>
      <c r="E7" s="275" t="s">
        <v>41</v>
      </c>
      <c r="F7" s="276"/>
      <c r="G7" s="277"/>
      <c r="H7" s="281" t="s">
        <v>3</v>
      </c>
      <c r="I7" s="281"/>
      <c r="J7" s="282"/>
      <c r="K7" s="282"/>
      <c r="L7" s="282"/>
      <c r="M7" s="277" t="s">
        <v>53</v>
      </c>
      <c r="N7" s="283" t="s">
        <v>4</v>
      </c>
      <c r="O7" s="277" t="s">
        <v>5</v>
      </c>
      <c r="P7" s="290" t="s">
        <v>66</v>
      </c>
      <c r="Q7" s="286" t="s">
        <v>6</v>
      </c>
      <c r="R7" s="288" t="s">
        <v>21</v>
      </c>
    </row>
    <row r="8" spans="2:18" s="1" customFormat="1" ht="44.15" customHeight="1" thickBot="1">
      <c r="B8" s="270"/>
      <c r="C8" s="273"/>
      <c r="D8" s="274"/>
      <c r="E8" s="278"/>
      <c r="F8" s="279"/>
      <c r="G8" s="280"/>
      <c r="H8" s="41" t="s">
        <v>7</v>
      </c>
      <c r="I8" s="82" t="s">
        <v>42</v>
      </c>
      <c r="J8" s="224" t="s">
        <v>9</v>
      </c>
      <c r="K8" s="84" t="s">
        <v>43</v>
      </c>
      <c r="L8" s="179" t="s">
        <v>65</v>
      </c>
      <c r="M8" s="280"/>
      <c r="N8" s="284"/>
      <c r="O8" s="285"/>
      <c r="P8" s="291"/>
      <c r="Q8" s="287"/>
      <c r="R8" s="288"/>
    </row>
    <row r="9" spans="2:18" ht="22" customHeight="1" thickTop="1" thickBot="1">
      <c r="B9" s="85">
        <v>1</v>
      </c>
      <c r="C9" s="42">
        <v>1</v>
      </c>
      <c r="D9" s="43" t="s">
        <v>11</v>
      </c>
      <c r="E9" s="86">
        <v>7</v>
      </c>
      <c r="F9" s="87" t="s">
        <v>39</v>
      </c>
      <c r="G9" s="88">
        <v>0</v>
      </c>
      <c r="H9" s="47">
        <v>50</v>
      </c>
      <c r="I9" s="129">
        <v>48</v>
      </c>
      <c r="J9" s="228">
        <v>2</v>
      </c>
      <c r="K9" s="223" t="s">
        <v>78</v>
      </c>
      <c r="L9" s="165"/>
      <c r="M9" s="233" t="s">
        <v>12</v>
      </c>
      <c r="N9" s="205" t="s">
        <v>63</v>
      </c>
      <c r="O9" s="226" t="str">
        <f>IF(J9&gt;0,"人数？","0")</f>
        <v>人数？</v>
      </c>
      <c r="P9" s="180"/>
      <c r="Q9" s="48"/>
      <c r="R9" s="91" t="str">
        <f>IF(H9=(I9+J9),"◯","×")</f>
        <v>◯</v>
      </c>
    </row>
    <row r="10" spans="2:18" ht="22" customHeight="1" thickTop="1">
      <c r="B10" s="85">
        <v>2</v>
      </c>
      <c r="C10" s="42">
        <v>3</v>
      </c>
      <c r="D10" s="43" t="s">
        <v>11</v>
      </c>
      <c r="E10" s="92">
        <v>7</v>
      </c>
      <c r="F10" s="87" t="s">
        <v>39</v>
      </c>
      <c r="G10" s="93">
        <v>10</v>
      </c>
      <c r="H10" s="221">
        <v>46</v>
      </c>
      <c r="I10" s="97">
        <v>15</v>
      </c>
      <c r="J10" s="225">
        <v>21</v>
      </c>
      <c r="K10" s="201" t="s">
        <v>79</v>
      </c>
      <c r="L10" s="165"/>
      <c r="M10" s="233" t="s">
        <v>44</v>
      </c>
      <c r="N10" s="205" t="s">
        <v>63</v>
      </c>
      <c r="O10" s="200">
        <v>10</v>
      </c>
      <c r="P10" s="180"/>
      <c r="Q10" s="48"/>
      <c r="R10" s="94" t="str">
        <f>IF(H10=(I10+J10),"◯","×")</f>
        <v>×</v>
      </c>
    </row>
    <row r="11" spans="2:18" ht="22" customHeight="1">
      <c r="B11" s="85">
        <v>3</v>
      </c>
      <c r="C11" s="42">
        <v>5</v>
      </c>
      <c r="D11" s="43" t="s">
        <v>11</v>
      </c>
      <c r="E11" s="92">
        <v>7</v>
      </c>
      <c r="F11" s="87" t="s">
        <v>39</v>
      </c>
      <c r="G11" s="93">
        <v>0</v>
      </c>
      <c r="H11" s="221">
        <v>150</v>
      </c>
      <c r="I11" s="97">
        <v>1</v>
      </c>
      <c r="J11" s="220">
        <v>148</v>
      </c>
      <c r="K11" s="201" t="s">
        <v>80</v>
      </c>
      <c r="L11" s="165"/>
      <c r="M11" s="233" t="s">
        <v>12</v>
      </c>
      <c r="N11" s="205" t="s">
        <v>63</v>
      </c>
      <c r="O11" s="193">
        <v>10</v>
      </c>
      <c r="P11" s="180"/>
      <c r="Q11" s="48"/>
      <c r="R11" s="94" t="str">
        <f t="shared" ref="R11:R39" si="0">IF(H11=(I11+J11),"◯","×")</f>
        <v>×</v>
      </c>
    </row>
    <row r="12" spans="2:18" ht="22" customHeight="1">
      <c r="B12" s="85">
        <v>4</v>
      </c>
      <c r="C12" s="42">
        <v>7</v>
      </c>
      <c r="D12" s="43" t="s">
        <v>11</v>
      </c>
      <c r="E12" s="92">
        <v>7</v>
      </c>
      <c r="F12" s="87" t="s">
        <v>39</v>
      </c>
      <c r="G12" s="93">
        <v>5</v>
      </c>
      <c r="H12" s="72">
        <v>36</v>
      </c>
      <c r="I12" s="69">
        <v>6</v>
      </c>
      <c r="J12" s="232">
        <v>30</v>
      </c>
      <c r="K12" s="96" t="s">
        <v>81</v>
      </c>
      <c r="L12" s="165"/>
      <c r="M12" s="233" t="s">
        <v>12</v>
      </c>
      <c r="N12" s="205" t="s">
        <v>63</v>
      </c>
      <c r="O12" s="193">
        <v>10</v>
      </c>
      <c r="P12" s="180"/>
      <c r="Q12" s="48"/>
      <c r="R12" s="91" t="str">
        <f t="shared" si="0"/>
        <v>◯</v>
      </c>
    </row>
    <row r="13" spans="2:18" ht="22" customHeight="1">
      <c r="B13" s="85">
        <v>5</v>
      </c>
      <c r="C13" s="42">
        <v>10</v>
      </c>
      <c r="D13" s="43" t="s">
        <v>11</v>
      </c>
      <c r="E13" s="181" t="s">
        <v>84</v>
      </c>
      <c r="F13" s="87"/>
      <c r="G13" s="93"/>
      <c r="H13" s="72"/>
      <c r="I13" s="69"/>
      <c r="J13" s="232"/>
      <c r="K13" s="96"/>
      <c r="L13" s="165"/>
      <c r="M13" s="70"/>
      <c r="N13" s="42"/>
      <c r="O13" s="193" t="str">
        <f>IF(J13&gt;0,"人数？","0")</f>
        <v>0</v>
      </c>
      <c r="P13" s="180"/>
      <c r="Q13" s="48"/>
      <c r="R13" s="91" t="str">
        <f t="shared" si="0"/>
        <v>◯</v>
      </c>
    </row>
    <row r="14" spans="2:18" ht="22" customHeight="1">
      <c r="B14" s="85">
        <v>6</v>
      </c>
      <c r="C14" s="42">
        <v>11</v>
      </c>
      <c r="D14" s="43" t="s">
        <v>11</v>
      </c>
      <c r="E14" s="181" t="s">
        <v>84</v>
      </c>
      <c r="F14" s="87"/>
      <c r="G14" s="93"/>
      <c r="H14" s="72"/>
      <c r="I14" s="69"/>
      <c r="J14" s="232"/>
      <c r="K14" s="96"/>
      <c r="L14" s="170"/>
      <c r="M14" s="70"/>
      <c r="N14" s="42"/>
      <c r="O14" s="193" t="str">
        <f t="shared" ref="O14:O39" si="1">IF(J14&gt;0,"人数？","0")</f>
        <v>0</v>
      </c>
      <c r="P14" s="180"/>
      <c r="Q14" s="48"/>
      <c r="R14" s="91" t="str">
        <f t="shared" si="0"/>
        <v>◯</v>
      </c>
    </row>
    <row r="15" spans="2:18" ht="22" customHeight="1">
      <c r="B15" s="85">
        <v>7</v>
      </c>
      <c r="C15" s="42">
        <v>12</v>
      </c>
      <c r="D15" s="43" t="s">
        <v>11</v>
      </c>
      <c r="E15" s="92">
        <v>7</v>
      </c>
      <c r="F15" s="87" t="s">
        <v>39</v>
      </c>
      <c r="G15" s="93">
        <v>0</v>
      </c>
      <c r="H15" s="72">
        <v>55</v>
      </c>
      <c r="I15" s="69">
        <v>54</v>
      </c>
      <c r="J15" s="98">
        <v>1</v>
      </c>
      <c r="K15" s="202" t="s">
        <v>82</v>
      </c>
      <c r="L15" s="170"/>
      <c r="M15" s="70" t="s">
        <v>44</v>
      </c>
      <c r="N15" s="205" t="s">
        <v>63</v>
      </c>
      <c r="O15" s="193">
        <v>8</v>
      </c>
      <c r="Q15" s="48"/>
      <c r="R15" s="91" t="str">
        <f t="shared" si="0"/>
        <v>◯</v>
      </c>
    </row>
    <row r="16" spans="2:18" ht="43" customHeight="1">
      <c r="B16" s="85">
        <v>8</v>
      </c>
      <c r="C16" s="42">
        <v>13</v>
      </c>
      <c r="D16" s="43" t="s">
        <v>11</v>
      </c>
      <c r="E16" s="92">
        <v>6</v>
      </c>
      <c r="F16" s="87" t="s">
        <v>39</v>
      </c>
      <c r="G16" s="93">
        <v>45</v>
      </c>
      <c r="H16" s="47">
        <v>100</v>
      </c>
      <c r="I16" s="182">
        <v>0</v>
      </c>
      <c r="J16" s="95">
        <v>100</v>
      </c>
      <c r="K16" s="229" t="s">
        <v>89</v>
      </c>
      <c r="L16" s="178" t="s">
        <v>90</v>
      </c>
      <c r="M16" s="70" t="s">
        <v>12</v>
      </c>
      <c r="N16" s="206" t="s">
        <v>64</v>
      </c>
      <c r="O16" s="193">
        <v>10</v>
      </c>
      <c r="P16" s="210">
        <v>10</v>
      </c>
      <c r="Q16" s="48"/>
      <c r="R16" s="91" t="str">
        <f t="shared" si="0"/>
        <v>◯</v>
      </c>
    </row>
    <row r="17" spans="2:18" ht="22" customHeight="1">
      <c r="B17" s="85">
        <v>9</v>
      </c>
      <c r="C17" s="42">
        <v>14</v>
      </c>
      <c r="D17" s="43" t="s">
        <v>11</v>
      </c>
      <c r="E17" s="181" t="s">
        <v>85</v>
      </c>
      <c r="F17" s="87"/>
      <c r="G17" s="93"/>
      <c r="H17" s="48"/>
      <c r="I17" s="42"/>
      <c r="J17" s="95"/>
      <c r="K17" s="96"/>
      <c r="L17" s="165"/>
      <c r="M17" s="70"/>
      <c r="N17" s="207"/>
      <c r="O17" s="193" t="str">
        <f t="shared" si="1"/>
        <v>0</v>
      </c>
      <c r="P17" s="180"/>
      <c r="Q17" s="48"/>
      <c r="R17" s="91" t="str">
        <f t="shared" si="0"/>
        <v>◯</v>
      </c>
    </row>
    <row r="18" spans="2:18" ht="22" customHeight="1">
      <c r="B18" s="85">
        <v>10</v>
      </c>
      <c r="C18" s="42">
        <v>15</v>
      </c>
      <c r="D18" s="43" t="s">
        <v>11</v>
      </c>
      <c r="E18" s="181" t="s">
        <v>85</v>
      </c>
      <c r="F18" s="87"/>
      <c r="G18" s="93"/>
      <c r="H18" s="48"/>
      <c r="I18" s="42"/>
      <c r="J18" s="95"/>
      <c r="K18" s="96"/>
      <c r="L18" s="165"/>
      <c r="M18" s="70"/>
      <c r="N18" s="42"/>
      <c r="O18" s="193" t="str">
        <f t="shared" si="1"/>
        <v>0</v>
      </c>
      <c r="P18" s="180"/>
      <c r="Q18" s="48"/>
      <c r="R18" s="91" t="str">
        <f t="shared" si="0"/>
        <v>◯</v>
      </c>
    </row>
    <row r="19" spans="2:18" ht="22" customHeight="1" thickBot="1">
      <c r="B19" s="85">
        <v>11</v>
      </c>
      <c r="C19" s="42">
        <v>16</v>
      </c>
      <c r="D19" s="43" t="s">
        <v>11</v>
      </c>
      <c r="E19" s="181" t="s">
        <v>84</v>
      </c>
      <c r="F19" s="87"/>
      <c r="G19" s="93"/>
      <c r="H19" s="48"/>
      <c r="I19" s="42"/>
      <c r="J19" s="222"/>
      <c r="K19" s="96"/>
      <c r="L19" s="165"/>
      <c r="M19" s="70"/>
      <c r="N19" s="208"/>
      <c r="O19" s="217" t="str">
        <f t="shared" si="1"/>
        <v>0</v>
      </c>
      <c r="P19" s="180"/>
      <c r="Q19" s="48"/>
      <c r="R19" s="91" t="str">
        <f t="shared" si="0"/>
        <v>◯</v>
      </c>
    </row>
    <row r="20" spans="2:18" ht="22" customHeight="1" thickTop="1" thickBot="1">
      <c r="B20" s="85">
        <v>12</v>
      </c>
      <c r="C20" s="42">
        <v>17</v>
      </c>
      <c r="D20" s="43" t="s">
        <v>11</v>
      </c>
      <c r="E20" s="92">
        <v>7</v>
      </c>
      <c r="F20" s="87" t="s">
        <v>39</v>
      </c>
      <c r="G20" s="93">
        <v>0</v>
      </c>
      <c r="H20" s="72">
        <v>21</v>
      </c>
      <c r="I20" s="69">
        <v>15</v>
      </c>
      <c r="J20" s="227">
        <v>6</v>
      </c>
      <c r="K20" s="230" t="s">
        <v>88</v>
      </c>
      <c r="L20" s="165"/>
      <c r="M20" s="234" t="s">
        <v>44</v>
      </c>
      <c r="N20" s="218"/>
      <c r="O20" s="226" t="str">
        <f>IF(J20&gt;0,"人数？","0")</f>
        <v>人数？</v>
      </c>
      <c r="P20" s="180"/>
      <c r="Q20" s="48"/>
      <c r="R20" s="91" t="str">
        <f t="shared" si="0"/>
        <v>◯</v>
      </c>
    </row>
    <row r="21" spans="2:18" ht="22" customHeight="1" thickTop="1" thickBot="1">
      <c r="B21" s="85">
        <v>13</v>
      </c>
      <c r="C21" s="42">
        <v>18</v>
      </c>
      <c r="D21" s="43" t="s">
        <v>11</v>
      </c>
      <c r="E21" s="92">
        <v>7</v>
      </c>
      <c r="F21" s="87" t="s">
        <v>39</v>
      </c>
      <c r="G21" s="93">
        <v>0</v>
      </c>
      <c r="H21" s="72">
        <v>10</v>
      </c>
      <c r="I21" s="69">
        <v>0</v>
      </c>
      <c r="J21" s="135">
        <v>10</v>
      </c>
      <c r="K21" s="231" t="s">
        <v>83</v>
      </c>
      <c r="L21" s="165"/>
      <c r="M21" s="70" t="s">
        <v>44</v>
      </c>
      <c r="N21" s="209" t="s">
        <v>63</v>
      </c>
      <c r="O21" s="200">
        <v>10</v>
      </c>
      <c r="P21" s="180"/>
      <c r="Q21" s="48"/>
      <c r="R21" s="91" t="str">
        <f t="shared" si="0"/>
        <v>◯</v>
      </c>
    </row>
    <row r="22" spans="2:18" ht="22" customHeight="1" thickBot="1">
      <c r="B22" s="85">
        <v>14</v>
      </c>
      <c r="C22" s="42">
        <v>19</v>
      </c>
      <c r="D22" s="43" t="s">
        <v>11</v>
      </c>
      <c r="E22" s="92">
        <v>7</v>
      </c>
      <c r="F22" s="87" t="s">
        <v>39</v>
      </c>
      <c r="G22" s="93">
        <v>0</v>
      </c>
      <c r="H22" s="72">
        <v>10</v>
      </c>
      <c r="I22" s="69">
        <v>10</v>
      </c>
      <c r="J22" s="235">
        <v>0</v>
      </c>
      <c r="K22" s="236" t="s">
        <v>91</v>
      </c>
      <c r="L22" s="165"/>
      <c r="M22" s="234" t="s">
        <v>44</v>
      </c>
      <c r="N22" s="237" t="s">
        <v>91</v>
      </c>
      <c r="O22" s="219" t="str">
        <f t="shared" si="1"/>
        <v>0</v>
      </c>
      <c r="P22" s="180"/>
      <c r="Q22" s="48"/>
      <c r="R22" s="91" t="str">
        <f t="shared" si="0"/>
        <v>◯</v>
      </c>
    </row>
    <row r="23" spans="2:18" ht="22" customHeight="1">
      <c r="B23" s="85">
        <v>15</v>
      </c>
      <c r="C23" s="42">
        <v>20</v>
      </c>
      <c r="D23" s="43" t="s">
        <v>11</v>
      </c>
      <c r="E23" s="92">
        <v>7</v>
      </c>
      <c r="F23" s="87" t="s">
        <v>39</v>
      </c>
      <c r="G23" s="93">
        <v>0</v>
      </c>
      <c r="H23" s="238">
        <v>10</v>
      </c>
      <c r="I23" s="97">
        <v>5</v>
      </c>
      <c r="J23" s="220">
        <v>4</v>
      </c>
      <c r="K23" s="231" t="s">
        <v>83</v>
      </c>
      <c r="L23" s="165"/>
      <c r="M23" s="70" t="s">
        <v>44</v>
      </c>
      <c r="N23" s="205" t="s">
        <v>63</v>
      </c>
      <c r="O23" s="193">
        <v>9</v>
      </c>
      <c r="P23" s="180"/>
      <c r="Q23" s="239" t="s">
        <v>32</v>
      </c>
      <c r="R23" s="94" t="str">
        <f>IF(H23=(I23+J23),"◯","×")</f>
        <v>×</v>
      </c>
    </row>
    <row r="24" spans="2:18" ht="22" customHeight="1">
      <c r="B24" s="85">
        <v>16</v>
      </c>
      <c r="C24" s="42">
        <v>21</v>
      </c>
      <c r="D24" s="43" t="s">
        <v>11</v>
      </c>
      <c r="E24" s="181" t="s">
        <v>84</v>
      </c>
      <c r="F24" s="87"/>
      <c r="G24" s="93"/>
      <c r="H24" s="48"/>
      <c r="I24" s="42"/>
      <c r="J24" s="95"/>
      <c r="K24" s="231"/>
      <c r="L24" s="165"/>
      <c r="M24" s="70"/>
      <c r="N24" s="42"/>
      <c r="O24" s="193" t="str">
        <f t="shared" si="1"/>
        <v>0</v>
      </c>
      <c r="P24" s="180"/>
      <c r="Q24" s="48"/>
      <c r="R24" s="91" t="str">
        <f t="shared" si="0"/>
        <v>◯</v>
      </c>
    </row>
    <row r="25" spans="2:18" ht="22" customHeight="1">
      <c r="B25" s="85">
        <v>17</v>
      </c>
      <c r="C25" s="42">
        <v>22</v>
      </c>
      <c r="D25" s="43" t="s">
        <v>11</v>
      </c>
      <c r="E25" s="181" t="s">
        <v>84</v>
      </c>
      <c r="F25" s="87"/>
      <c r="G25" s="93"/>
      <c r="H25" s="48"/>
      <c r="I25" s="42"/>
      <c r="J25" s="95"/>
      <c r="K25" s="231"/>
      <c r="L25" s="165"/>
      <c r="M25" s="70"/>
      <c r="N25" s="42"/>
      <c r="O25" s="193" t="str">
        <f t="shared" si="1"/>
        <v>0</v>
      </c>
      <c r="P25" s="180"/>
      <c r="Q25" s="48"/>
      <c r="R25" s="91" t="str">
        <f t="shared" si="0"/>
        <v>◯</v>
      </c>
    </row>
    <row r="26" spans="2:18" ht="22" customHeight="1">
      <c r="B26" s="85">
        <v>18</v>
      </c>
      <c r="C26" s="42">
        <v>23</v>
      </c>
      <c r="D26" s="43" t="s">
        <v>11</v>
      </c>
      <c r="E26" s="92">
        <v>7</v>
      </c>
      <c r="F26" s="87" t="s">
        <v>39</v>
      </c>
      <c r="G26" s="93">
        <v>0</v>
      </c>
      <c r="H26" s="72">
        <v>10</v>
      </c>
      <c r="I26" s="69">
        <v>5</v>
      </c>
      <c r="J26" s="232">
        <v>5</v>
      </c>
      <c r="K26" s="231" t="s">
        <v>83</v>
      </c>
      <c r="M26" s="70" t="s">
        <v>46</v>
      </c>
      <c r="N26" s="205" t="s">
        <v>63</v>
      </c>
      <c r="O26" s="193">
        <v>9</v>
      </c>
      <c r="P26" s="180"/>
      <c r="Q26" s="48"/>
      <c r="R26" s="91" t="str">
        <f t="shared" si="0"/>
        <v>◯</v>
      </c>
    </row>
    <row r="27" spans="2:18" ht="22" customHeight="1">
      <c r="B27" s="85">
        <v>19</v>
      </c>
      <c r="C27" s="42">
        <v>27</v>
      </c>
      <c r="D27" s="43" t="s">
        <v>11</v>
      </c>
      <c r="E27" s="181" t="s">
        <v>84</v>
      </c>
      <c r="F27" s="87"/>
      <c r="G27" s="93"/>
      <c r="H27" s="72"/>
      <c r="I27" s="69"/>
      <c r="J27" s="232"/>
      <c r="K27" s="96"/>
      <c r="L27" s="165"/>
      <c r="M27" s="70"/>
      <c r="N27" s="42"/>
      <c r="O27" s="193" t="str">
        <f t="shared" si="1"/>
        <v>0</v>
      </c>
      <c r="P27" s="180"/>
      <c r="Q27" s="48"/>
      <c r="R27" s="91" t="str">
        <f t="shared" si="0"/>
        <v>◯</v>
      </c>
    </row>
    <row r="28" spans="2:18" ht="22" customHeight="1">
      <c r="B28" s="85">
        <v>20</v>
      </c>
      <c r="C28" s="42">
        <v>28</v>
      </c>
      <c r="D28" s="43" t="s">
        <v>11</v>
      </c>
      <c r="E28" s="181" t="s">
        <v>84</v>
      </c>
      <c r="F28" s="87"/>
      <c r="G28" s="93"/>
      <c r="H28" s="72"/>
      <c r="I28" s="69"/>
      <c r="J28" s="232"/>
      <c r="K28" s="96"/>
      <c r="L28" s="165"/>
      <c r="M28" s="70"/>
      <c r="N28" s="42"/>
      <c r="O28" s="193" t="str">
        <f t="shared" si="1"/>
        <v>0</v>
      </c>
      <c r="P28" s="180"/>
      <c r="Q28" s="48"/>
      <c r="R28" s="91" t="str">
        <f t="shared" si="0"/>
        <v>◯</v>
      </c>
    </row>
    <row r="29" spans="2:18" ht="22" customHeight="1">
      <c r="B29" s="85">
        <v>21</v>
      </c>
      <c r="C29" s="42">
        <v>29</v>
      </c>
      <c r="D29" s="43" t="s">
        <v>11</v>
      </c>
      <c r="E29" s="92">
        <v>7</v>
      </c>
      <c r="F29" s="87" t="s">
        <v>39</v>
      </c>
      <c r="G29" s="93">
        <v>0</v>
      </c>
      <c r="H29" s="72">
        <v>10</v>
      </c>
      <c r="I29" s="69">
        <v>5</v>
      </c>
      <c r="J29" s="232">
        <v>5</v>
      </c>
      <c r="K29" s="96" t="s">
        <v>83</v>
      </c>
      <c r="L29" s="165"/>
      <c r="M29" s="70" t="s">
        <v>44</v>
      </c>
      <c r="N29" s="205" t="s">
        <v>63</v>
      </c>
      <c r="O29" s="193">
        <v>8</v>
      </c>
      <c r="P29" s="180"/>
      <c r="Q29" s="48"/>
      <c r="R29" s="91" t="str">
        <f t="shared" si="0"/>
        <v>◯</v>
      </c>
    </row>
    <row r="30" spans="2:18" ht="22" customHeight="1">
      <c r="B30" s="85">
        <v>22</v>
      </c>
      <c r="C30" s="42">
        <v>30</v>
      </c>
      <c r="D30" s="43" t="s">
        <v>11</v>
      </c>
      <c r="E30" s="92">
        <v>7</v>
      </c>
      <c r="F30" s="87" t="s">
        <v>39</v>
      </c>
      <c r="G30" s="93">
        <v>0</v>
      </c>
      <c r="H30" s="72">
        <v>24</v>
      </c>
      <c r="I30" s="69">
        <v>5</v>
      </c>
      <c r="J30" s="232">
        <v>19</v>
      </c>
      <c r="K30" s="96" t="s">
        <v>83</v>
      </c>
      <c r="L30" s="165"/>
      <c r="M30" s="70" t="s">
        <v>44</v>
      </c>
      <c r="N30" s="205" t="s">
        <v>63</v>
      </c>
      <c r="O30" s="193">
        <v>10</v>
      </c>
      <c r="P30" s="180"/>
      <c r="Q30" s="48"/>
      <c r="R30" s="91" t="str">
        <f t="shared" si="0"/>
        <v>◯</v>
      </c>
    </row>
    <row r="31" spans="2:18" ht="22" customHeight="1">
      <c r="B31" s="85">
        <v>23</v>
      </c>
      <c r="C31" s="42"/>
      <c r="D31" s="43" t="s">
        <v>11</v>
      </c>
      <c r="E31" s="92"/>
      <c r="F31" s="87" t="s">
        <v>39</v>
      </c>
      <c r="G31" s="93"/>
      <c r="H31" s="48"/>
      <c r="I31" s="42"/>
      <c r="J31" s="95"/>
      <c r="K31" s="96"/>
      <c r="L31" s="165"/>
      <c r="M31" s="70"/>
      <c r="N31" s="42"/>
      <c r="O31" s="193" t="str">
        <f t="shared" si="1"/>
        <v>0</v>
      </c>
      <c r="P31" s="180"/>
      <c r="Q31" s="48"/>
      <c r="R31" s="91" t="str">
        <f t="shared" si="0"/>
        <v>◯</v>
      </c>
    </row>
    <row r="32" spans="2:18" ht="22" customHeight="1">
      <c r="B32" s="85">
        <v>24</v>
      </c>
      <c r="C32" s="42"/>
      <c r="D32" s="43" t="s">
        <v>11</v>
      </c>
      <c r="E32" s="92"/>
      <c r="F32" s="87" t="s">
        <v>39</v>
      </c>
      <c r="G32" s="93"/>
      <c r="H32" s="48"/>
      <c r="I32" s="42"/>
      <c r="J32" s="95"/>
      <c r="K32" s="96"/>
      <c r="L32" s="165"/>
      <c r="M32" s="43"/>
      <c r="N32" s="42"/>
      <c r="O32" s="193" t="str">
        <f t="shared" si="1"/>
        <v>0</v>
      </c>
      <c r="P32" s="180"/>
      <c r="Q32" s="48"/>
      <c r="R32" s="91" t="str">
        <f t="shared" si="0"/>
        <v>◯</v>
      </c>
    </row>
    <row r="33" spans="2:23" ht="22" customHeight="1">
      <c r="B33" s="85">
        <v>25</v>
      </c>
      <c r="C33" s="42"/>
      <c r="D33" s="43" t="s">
        <v>11</v>
      </c>
      <c r="E33" s="92"/>
      <c r="F33" s="87" t="s">
        <v>39</v>
      </c>
      <c r="G33" s="93"/>
      <c r="H33" s="48"/>
      <c r="I33" s="42"/>
      <c r="J33" s="95"/>
      <c r="K33" s="96"/>
      <c r="L33" s="165"/>
      <c r="M33" s="43"/>
      <c r="N33" s="42"/>
      <c r="O33" s="193" t="str">
        <f t="shared" si="1"/>
        <v>0</v>
      </c>
      <c r="P33" s="180"/>
      <c r="Q33" s="48"/>
      <c r="R33" s="91" t="str">
        <f t="shared" si="0"/>
        <v>◯</v>
      </c>
    </row>
    <row r="34" spans="2:23" ht="22" customHeight="1">
      <c r="B34" s="85">
        <v>26</v>
      </c>
      <c r="C34" s="42"/>
      <c r="D34" s="43" t="s">
        <v>11</v>
      </c>
      <c r="E34" s="92"/>
      <c r="F34" s="87" t="s">
        <v>39</v>
      </c>
      <c r="G34" s="93"/>
      <c r="H34" s="48"/>
      <c r="I34" s="42"/>
      <c r="J34" s="95"/>
      <c r="K34" s="96"/>
      <c r="L34" s="165"/>
      <c r="M34" s="43"/>
      <c r="N34" s="42"/>
      <c r="O34" s="193" t="str">
        <f t="shared" si="1"/>
        <v>0</v>
      </c>
      <c r="P34" s="180"/>
      <c r="Q34" s="48"/>
      <c r="R34" s="91" t="str">
        <f t="shared" si="0"/>
        <v>◯</v>
      </c>
    </row>
    <row r="35" spans="2:23" ht="22" customHeight="1">
      <c r="B35" s="85">
        <v>27</v>
      </c>
      <c r="C35" s="42"/>
      <c r="D35" s="43" t="s">
        <v>11</v>
      </c>
      <c r="E35" s="92"/>
      <c r="F35" s="87" t="s">
        <v>39</v>
      </c>
      <c r="G35" s="93"/>
      <c r="H35" s="48"/>
      <c r="I35" s="42"/>
      <c r="J35" s="95"/>
      <c r="K35" s="96"/>
      <c r="L35" s="165"/>
      <c r="M35" s="43"/>
      <c r="N35" s="42"/>
      <c r="O35" s="193" t="str">
        <f t="shared" si="1"/>
        <v>0</v>
      </c>
      <c r="P35" s="180"/>
      <c r="Q35" s="48"/>
      <c r="R35" s="91" t="str">
        <f t="shared" si="0"/>
        <v>◯</v>
      </c>
    </row>
    <row r="36" spans="2:23" ht="22" customHeight="1">
      <c r="B36" s="85">
        <v>28</v>
      </c>
      <c r="C36" s="42"/>
      <c r="D36" s="43" t="s">
        <v>11</v>
      </c>
      <c r="E36" s="92"/>
      <c r="F36" s="87" t="s">
        <v>39</v>
      </c>
      <c r="G36" s="93"/>
      <c r="H36" s="48"/>
      <c r="I36" s="42"/>
      <c r="J36" s="95"/>
      <c r="K36" s="96"/>
      <c r="L36" s="165"/>
      <c r="M36" s="43"/>
      <c r="N36" s="42"/>
      <c r="O36" s="193" t="str">
        <f t="shared" si="1"/>
        <v>0</v>
      </c>
      <c r="P36" s="180"/>
      <c r="Q36" s="48"/>
      <c r="R36" s="91" t="str">
        <f t="shared" si="0"/>
        <v>◯</v>
      </c>
    </row>
    <row r="37" spans="2:23" ht="22" customHeight="1">
      <c r="B37" s="85">
        <v>29</v>
      </c>
      <c r="C37" s="42"/>
      <c r="D37" s="43" t="s">
        <v>11</v>
      </c>
      <c r="E37" s="92"/>
      <c r="F37" s="87" t="s">
        <v>39</v>
      </c>
      <c r="G37" s="93"/>
      <c r="H37" s="48"/>
      <c r="I37" s="42"/>
      <c r="J37" s="95"/>
      <c r="K37" s="96"/>
      <c r="L37" s="165"/>
      <c r="M37" s="43"/>
      <c r="N37" s="42"/>
      <c r="O37" s="193" t="str">
        <f t="shared" si="1"/>
        <v>0</v>
      </c>
      <c r="P37" s="180"/>
      <c r="Q37" s="48"/>
      <c r="R37" s="91" t="str">
        <f t="shared" si="0"/>
        <v>◯</v>
      </c>
    </row>
    <row r="38" spans="2:23" ht="22" customHeight="1">
      <c r="B38" s="85">
        <v>30</v>
      </c>
      <c r="C38" s="42"/>
      <c r="D38" s="43" t="s">
        <v>11</v>
      </c>
      <c r="E38" s="92"/>
      <c r="F38" s="87" t="s">
        <v>39</v>
      </c>
      <c r="G38" s="93"/>
      <c r="H38" s="48"/>
      <c r="I38" s="42"/>
      <c r="J38" s="95"/>
      <c r="K38" s="96"/>
      <c r="L38" s="165"/>
      <c r="M38" s="43"/>
      <c r="N38" s="42"/>
      <c r="O38" s="193" t="str">
        <f t="shared" si="1"/>
        <v>0</v>
      </c>
      <c r="P38" s="180"/>
      <c r="Q38" s="48"/>
      <c r="R38" s="91" t="str">
        <f t="shared" si="0"/>
        <v>◯</v>
      </c>
    </row>
    <row r="39" spans="2:23" ht="22" customHeight="1" thickBot="1">
      <c r="B39" s="85">
        <v>31</v>
      </c>
      <c r="C39" s="42"/>
      <c r="D39" s="43" t="s">
        <v>31</v>
      </c>
      <c r="E39" s="92"/>
      <c r="F39" s="87" t="s">
        <v>39</v>
      </c>
      <c r="G39" s="93"/>
      <c r="H39" s="48"/>
      <c r="I39" s="42"/>
      <c r="J39" s="99"/>
      <c r="K39" s="100"/>
      <c r="L39" s="165"/>
      <c r="M39" s="43"/>
      <c r="N39" s="42"/>
      <c r="O39" s="193" t="str">
        <f t="shared" si="1"/>
        <v>0</v>
      </c>
      <c r="P39" s="180"/>
      <c r="Q39" s="48"/>
      <c r="R39" s="91" t="str">
        <f t="shared" si="0"/>
        <v>◯</v>
      </c>
    </row>
    <row r="40" spans="2:23" s="5" customFormat="1" ht="19" customHeight="1">
      <c r="B40" s="55" t="s">
        <v>67</v>
      </c>
      <c r="C40" s="56"/>
      <c r="D40" s="56"/>
      <c r="E40" s="56"/>
      <c r="F40" s="56"/>
      <c r="G40" s="56"/>
      <c r="H40" s="56"/>
      <c r="I40" s="56"/>
      <c r="J40" s="56"/>
      <c r="K40" s="57"/>
      <c r="L40" s="58"/>
      <c r="M40" s="56"/>
      <c r="N40" s="58"/>
      <c r="O40" s="186"/>
      <c r="P40" s="57"/>
      <c r="Q40" s="56"/>
      <c r="S40" s="3"/>
    </row>
    <row r="41" spans="2:23" s="5" customFormat="1" ht="19" customHeight="1">
      <c r="B41" s="55" t="s">
        <v>68</v>
      </c>
      <c r="C41" s="56"/>
      <c r="D41" s="56"/>
      <c r="E41" s="56"/>
      <c r="F41" s="56"/>
      <c r="G41" s="56"/>
      <c r="H41" s="56"/>
      <c r="I41" s="56"/>
      <c r="J41" s="56"/>
      <c r="K41" s="57"/>
      <c r="L41" s="58"/>
      <c r="M41" s="56"/>
      <c r="N41" s="58"/>
      <c r="O41" s="187"/>
      <c r="Q41" s="56"/>
      <c r="S41" s="3"/>
    </row>
    <row r="42" spans="2:23" s="5" customFormat="1" ht="19" customHeight="1">
      <c r="B42" s="55" t="s">
        <v>69</v>
      </c>
      <c r="C42" s="56"/>
      <c r="D42" s="56"/>
      <c r="E42" s="56"/>
      <c r="F42" s="56"/>
      <c r="G42" s="56"/>
      <c r="H42" s="56"/>
      <c r="I42" s="56"/>
      <c r="J42" s="56"/>
      <c r="K42" s="57"/>
      <c r="L42" s="58"/>
      <c r="M42" s="56"/>
      <c r="N42" s="58"/>
      <c r="O42" s="186"/>
      <c r="P42" s="57"/>
      <c r="Q42" s="56"/>
      <c r="S42" s="3"/>
    </row>
    <row r="43" spans="2:23" s="5" customFormat="1" ht="19" customHeight="1">
      <c r="B43" s="55" t="s">
        <v>70</v>
      </c>
      <c r="C43" s="56"/>
      <c r="D43" s="56"/>
      <c r="E43" s="56"/>
      <c r="F43" s="56"/>
      <c r="G43" s="56"/>
      <c r="H43" s="56"/>
      <c r="I43" s="56"/>
      <c r="J43" s="56"/>
      <c r="K43" s="57"/>
      <c r="L43" s="58"/>
      <c r="M43" s="56"/>
      <c r="N43" s="58"/>
      <c r="O43" s="186"/>
      <c r="P43" s="57"/>
      <c r="Q43" s="56"/>
      <c r="S43" s="3"/>
    </row>
    <row r="44" spans="2:23" ht="19" customHeight="1">
      <c r="B44" s="168" t="s">
        <v>71</v>
      </c>
      <c r="E44"/>
      <c r="F44"/>
      <c r="G44"/>
      <c r="K44" s="2"/>
      <c r="N44" s="1"/>
      <c r="R44"/>
      <c r="S44" s="3"/>
    </row>
    <row r="45" spans="2:23" ht="19" customHeight="1">
      <c r="B45" s="169" t="s">
        <v>77</v>
      </c>
      <c r="E45"/>
      <c r="F45"/>
      <c r="G45"/>
      <c r="K45" s="2"/>
      <c r="N45" s="1"/>
      <c r="R45"/>
      <c r="S45" s="3"/>
    </row>
    <row r="46" spans="2:23" ht="11.15" customHeight="1" thickBot="1"/>
    <row r="47" spans="2:23" ht="33.5" thickBot="1">
      <c r="B47" s="103" t="s">
        <v>23</v>
      </c>
      <c r="C47" s="6">
        <f>COUNTA(C9:C39)</f>
        <v>22</v>
      </c>
      <c r="D47" s="7"/>
      <c r="E47" s="104"/>
      <c r="F47" s="105"/>
      <c r="G47" s="106"/>
      <c r="H47" s="8">
        <f>COUNTIF(H9:H39, "&gt;0")</f>
        <v>13</v>
      </c>
      <c r="I47" t="s">
        <v>22</v>
      </c>
      <c r="R47" s="80" t="s">
        <v>10</v>
      </c>
      <c r="W47" s="119"/>
    </row>
    <row r="48" spans="2:23" ht="33" thickBot="1">
      <c r="E48" s="107"/>
      <c r="F48" s="31"/>
      <c r="G48" s="108"/>
      <c r="H48" s="40">
        <f>SUM(H9:H39)</f>
        <v>532</v>
      </c>
      <c r="I48" s="40">
        <f t="shared" ref="I48:J48" si="2">SUM(I9:I39)</f>
        <v>169</v>
      </c>
      <c r="J48" s="40">
        <f t="shared" si="2"/>
        <v>351</v>
      </c>
      <c r="K48" s="40"/>
      <c r="M48" s="38" t="s">
        <v>15</v>
      </c>
      <c r="N48" s="118" t="s">
        <v>52</v>
      </c>
      <c r="O48" s="204" t="s">
        <v>19</v>
      </c>
      <c r="P48" s="30"/>
      <c r="Q48" s="34" t="s">
        <v>54</v>
      </c>
      <c r="R48" s="110" t="str">
        <f>IF(H48=(I48+J48),"◯","×")</f>
        <v>×</v>
      </c>
    </row>
    <row r="49" spans="2:17" ht="20.5" thickBot="1">
      <c r="C49" s="10"/>
      <c r="D49" s="11"/>
      <c r="E49" s="111"/>
      <c r="F49" s="10"/>
      <c r="G49" s="112"/>
      <c r="H49" s="37" t="s">
        <v>15</v>
      </c>
      <c r="I49" s="12" t="s">
        <v>16</v>
      </c>
      <c r="J49" s="29" t="s">
        <v>17</v>
      </c>
      <c r="K49" s="164"/>
      <c r="Q49" s="32"/>
    </row>
    <row r="50" spans="2:17" ht="33" customHeight="1" thickTop="1">
      <c r="C50" s="23"/>
      <c r="D50" s="24" t="s">
        <v>18</v>
      </c>
      <c r="E50" s="113"/>
      <c r="F50" s="114"/>
      <c r="G50" s="115"/>
      <c r="H50" s="21">
        <f>$H$48/$H$47</f>
        <v>40.92307692307692</v>
      </c>
      <c r="I50" s="17"/>
      <c r="J50" s="22">
        <f>$J$48/$H$47</f>
        <v>27</v>
      </c>
      <c r="K50" s="22"/>
      <c r="O50" s="191" t="s">
        <v>73</v>
      </c>
      <c r="P50" s="175" t="str">
        <f>IF(COUNT(P9:P39)&gt;0,"有","")</f>
        <v>有</v>
      </c>
    </row>
    <row r="51" spans="2:17" ht="22.5">
      <c r="H51" s="36" t="s">
        <v>15</v>
      </c>
      <c r="I51" s="20"/>
      <c r="J51" s="28" t="s">
        <v>17</v>
      </c>
      <c r="K51" s="28"/>
      <c r="P51" s="172">
        <f>SUM(P9:P39)</f>
        <v>10</v>
      </c>
    </row>
    <row r="52" spans="2:17">
      <c r="B52" s="116"/>
      <c r="H52" s="39" t="s">
        <v>25</v>
      </c>
      <c r="J52" s="117" t="s">
        <v>26</v>
      </c>
      <c r="K52" s="117"/>
    </row>
  </sheetData>
  <mergeCells count="12">
    <mergeCell ref="O7:O8"/>
    <mergeCell ref="Q7:Q8"/>
    <mergeCell ref="R7:R8"/>
    <mergeCell ref="M7:M8"/>
    <mergeCell ref="H2:N2"/>
    <mergeCell ref="P7:P8"/>
    <mergeCell ref="O2:O3"/>
    <mergeCell ref="B7:B8"/>
    <mergeCell ref="C7:D8"/>
    <mergeCell ref="E7:G8"/>
    <mergeCell ref="H7:L7"/>
    <mergeCell ref="N7:N8"/>
  </mergeCells>
  <phoneticPr fontId="1"/>
  <conditionalFormatting sqref="P50">
    <cfRule type="expression" dxfId="13" priority="1">
      <formula>$O$50&lt;&gt;""</formula>
    </cfRule>
  </conditionalFormatting>
  <conditionalFormatting sqref="R9:R39">
    <cfRule type="containsText" dxfId="12" priority="3" operator="containsText" text="×">
      <formula>NOT(ISERROR(SEARCH("×",R9)))</formula>
    </cfRule>
  </conditionalFormatting>
  <pageMargins left="0.31496062992125984" right="0.31496062992125984" top="0.15748031496062992" bottom="0.15748031496062992" header="0" footer="0"/>
  <pageSetup paperSize="9" scale="53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186DA-D8F0-4FD8-BD7F-EE8FEDE1617A}">
  <dimension ref="B1:T52"/>
  <sheetViews>
    <sheetView view="pageBreakPreview" zoomScale="60" zoomScaleNormal="100" workbookViewId="0">
      <selection activeCell="H2" sqref="H2:N2"/>
    </sheetView>
  </sheetViews>
  <sheetFormatPr defaultRowHeight="18"/>
  <cols>
    <col min="1" max="1" width="1.83203125" customWidth="1"/>
    <col min="2" max="2" width="6.58203125" style="1" customWidth="1"/>
    <col min="3" max="3" width="4.58203125" customWidth="1"/>
    <col min="4" max="4" width="3.5" customWidth="1"/>
    <col min="5" max="5" width="3.75" style="101" customWidth="1"/>
    <col min="6" max="6" width="2.83203125" style="1" customWidth="1"/>
    <col min="7" max="7" width="4.33203125" style="102" customWidth="1"/>
    <col min="8" max="8" width="9.33203125" customWidth="1"/>
    <col min="9" max="9" width="8.33203125" customWidth="1"/>
    <col min="10" max="11" width="10.5" customWidth="1"/>
    <col min="12" max="12" width="16.58203125" style="2" customWidth="1"/>
    <col min="13" max="13" width="13.5" style="160" customWidth="1"/>
    <col min="14" max="14" width="15.33203125" customWidth="1"/>
    <col min="15" max="15" width="8.5" style="188" customWidth="1"/>
    <col min="16" max="16" width="8.5" style="2" customWidth="1"/>
    <col min="17" max="17" width="9.33203125" customWidth="1"/>
    <col min="18" max="18" width="6.08203125" customWidth="1"/>
    <col min="19" max="19" width="6.25" style="3" customWidth="1"/>
  </cols>
  <sheetData>
    <row r="1" spans="2:18" ht="20.5" customHeight="1">
      <c r="B1" s="122" t="s">
        <v>35</v>
      </c>
      <c r="C1" s="50"/>
      <c r="D1" s="50"/>
      <c r="E1" s="78"/>
      <c r="F1" s="52"/>
      <c r="G1" s="79"/>
      <c r="H1" s="50"/>
      <c r="I1" s="50"/>
      <c r="J1" s="50"/>
      <c r="K1" s="50"/>
      <c r="L1" s="51"/>
      <c r="M1" s="156"/>
      <c r="N1" s="50"/>
      <c r="O1" s="184"/>
      <c r="P1" s="51"/>
      <c r="Q1" s="50"/>
    </row>
    <row r="2" spans="2:18" ht="24.65" customHeight="1">
      <c r="B2" s="52"/>
      <c r="C2" s="50"/>
      <c r="D2" s="50"/>
      <c r="E2" s="78"/>
      <c r="F2" s="52"/>
      <c r="G2" s="79"/>
      <c r="H2" s="293" t="s">
        <v>92</v>
      </c>
      <c r="I2" s="293"/>
      <c r="J2" s="293"/>
      <c r="K2" s="293"/>
      <c r="L2" s="293"/>
      <c r="M2" s="293"/>
      <c r="N2" s="293"/>
      <c r="O2" s="298">
        <v>4</v>
      </c>
      <c r="P2" s="51"/>
      <c r="Q2" s="50"/>
    </row>
    <row r="3" spans="2:18">
      <c r="B3" s="52"/>
      <c r="C3" s="50"/>
      <c r="D3" s="50"/>
      <c r="E3" s="78"/>
      <c r="F3" s="52"/>
      <c r="G3" s="79"/>
      <c r="H3" s="50"/>
      <c r="I3" s="50"/>
      <c r="J3" s="50"/>
      <c r="K3" s="50"/>
      <c r="L3" s="51"/>
      <c r="M3" s="157" t="s">
        <v>24</v>
      </c>
      <c r="N3" s="67">
        <v>8</v>
      </c>
      <c r="O3" s="298"/>
      <c r="P3" s="65"/>
      <c r="Q3" s="53" t="s">
        <v>0</v>
      </c>
    </row>
    <row r="4" spans="2:18">
      <c r="B4" s="52"/>
      <c r="C4" s="50"/>
      <c r="D4" s="50"/>
      <c r="E4" s="78"/>
      <c r="F4" s="52"/>
      <c r="G4" s="79"/>
      <c r="H4" s="50"/>
      <c r="I4" s="50"/>
      <c r="J4" s="50"/>
      <c r="K4" s="50"/>
      <c r="L4" s="51"/>
      <c r="M4" s="157" t="s">
        <v>36</v>
      </c>
      <c r="N4" s="81" t="s">
        <v>37</v>
      </c>
      <c r="O4" s="184"/>
      <c r="P4" s="51"/>
      <c r="Q4" s="50"/>
    </row>
    <row r="5" spans="2:18">
      <c r="B5" s="52"/>
      <c r="C5" s="50"/>
      <c r="D5" s="50"/>
      <c r="E5" s="78"/>
      <c r="F5" s="52"/>
      <c r="G5" s="79"/>
      <c r="H5" s="50"/>
      <c r="I5" s="50"/>
      <c r="J5" s="50"/>
      <c r="K5" s="50"/>
      <c r="L5" s="51"/>
      <c r="M5" s="163" t="s">
        <v>38</v>
      </c>
      <c r="N5" s="81" t="s">
        <v>29</v>
      </c>
      <c r="O5" s="184"/>
      <c r="P5" s="51"/>
      <c r="Q5" s="50"/>
    </row>
    <row r="6" spans="2:18">
      <c r="B6" s="52"/>
      <c r="C6" s="50"/>
      <c r="D6" s="50"/>
      <c r="E6" s="78"/>
      <c r="F6" s="52"/>
      <c r="G6" s="79"/>
      <c r="H6" s="50"/>
      <c r="I6" s="50"/>
      <c r="J6" s="50"/>
      <c r="K6" s="50"/>
      <c r="L6" s="51"/>
      <c r="M6" s="157" t="s">
        <v>39</v>
      </c>
      <c r="N6" s="50"/>
      <c r="O6" s="185"/>
      <c r="P6" s="77"/>
      <c r="Q6" s="50"/>
    </row>
    <row r="7" spans="2:18" ht="57" customHeight="1">
      <c r="B7" s="286" t="s">
        <v>1</v>
      </c>
      <c r="C7" s="299" t="s">
        <v>2</v>
      </c>
      <c r="D7" s="300"/>
      <c r="E7" s="275" t="s">
        <v>41</v>
      </c>
      <c r="F7" s="276"/>
      <c r="G7" s="277"/>
      <c r="H7" s="281" t="s">
        <v>3</v>
      </c>
      <c r="I7" s="281"/>
      <c r="J7" s="281"/>
      <c r="K7" s="281"/>
      <c r="L7" s="281"/>
      <c r="M7" s="296" t="s">
        <v>33</v>
      </c>
      <c r="N7" s="282" t="s">
        <v>4</v>
      </c>
      <c r="O7" s="282" t="s">
        <v>5</v>
      </c>
      <c r="P7" s="286" t="s">
        <v>66</v>
      </c>
      <c r="Q7" s="286" t="s">
        <v>6</v>
      </c>
      <c r="R7" s="4"/>
    </row>
    <row r="8" spans="2:18" s="1" customFormat="1" ht="66.650000000000006" customHeight="1">
      <c r="B8" s="287"/>
      <c r="C8" s="301"/>
      <c r="D8" s="302"/>
      <c r="E8" s="278"/>
      <c r="F8" s="279"/>
      <c r="G8" s="280"/>
      <c r="H8" s="41" t="s">
        <v>7</v>
      </c>
      <c r="I8" s="41" t="s">
        <v>8</v>
      </c>
      <c r="J8" s="61" t="s">
        <v>9</v>
      </c>
      <c r="K8" s="64" t="s">
        <v>28</v>
      </c>
      <c r="L8" s="174" t="s">
        <v>74</v>
      </c>
      <c r="M8" s="297"/>
      <c r="N8" s="294"/>
      <c r="O8" s="295"/>
      <c r="P8" s="287"/>
      <c r="Q8" s="287"/>
      <c r="R8" s="18" t="s">
        <v>21</v>
      </c>
    </row>
    <row r="9" spans="2:18" ht="20.149999999999999" customHeight="1">
      <c r="B9" s="68">
        <v>1</v>
      </c>
      <c r="C9" s="69"/>
      <c r="D9" s="70" t="s">
        <v>11</v>
      </c>
      <c r="E9" s="86">
        <v>7</v>
      </c>
      <c r="F9" s="87" t="s">
        <v>39</v>
      </c>
      <c r="G9" s="88">
        <v>0</v>
      </c>
      <c r="H9" s="47"/>
      <c r="I9" s="47"/>
      <c r="J9" s="62"/>
      <c r="K9" s="71"/>
      <c r="L9" s="173"/>
      <c r="M9" s="158"/>
      <c r="N9" s="129"/>
      <c r="O9" s="211" t="str">
        <f>IF(J9&gt;0,"人数？","0")</f>
        <v>0</v>
      </c>
      <c r="P9" s="180"/>
      <c r="Q9" s="72"/>
      <c r="R9" s="3" t="str">
        <f t="shared" ref="R9:R39" si="0">IF(H9=(I9+J9),"◯","×")</f>
        <v>◯</v>
      </c>
    </row>
    <row r="10" spans="2:18" ht="23.5" customHeight="1">
      <c r="B10" s="68">
        <v>2</v>
      </c>
      <c r="C10" s="69"/>
      <c r="D10" s="70" t="s">
        <v>11</v>
      </c>
      <c r="E10" s="92"/>
      <c r="F10" s="87" t="s">
        <v>39</v>
      </c>
      <c r="G10" s="93"/>
      <c r="H10" s="47"/>
      <c r="I10" s="47"/>
      <c r="J10" s="62"/>
      <c r="K10" s="71"/>
      <c r="L10" s="173"/>
      <c r="M10" s="159"/>
      <c r="N10" s="69"/>
      <c r="O10" s="211" t="str">
        <f t="shared" ref="O10:O39" si="1">IF(J10&gt;0,"人数？","0")</f>
        <v>0</v>
      </c>
      <c r="P10" s="180"/>
      <c r="Q10" s="72"/>
      <c r="R10" s="3" t="str">
        <f t="shared" si="0"/>
        <v>◯</v>
      </c>
    </row>
    <row r="11" spans="2:18" ht="20.149999999999999" customHeight="1">
      <c r="B11" s="68">
        <v>3</v>
      </c>
      <c r="C11" s="69"/>
      <c r="D11" s="70" t="s">
        <v>11</v>
      </c>
      <c r="E11" s="92"/>
      <c r="F11" s="87" t="s">
        <v>39</v>
      </c>
      <c r="G11" s="93"/>
      <c r="H11" s="72"/>
      <c r="I11" s="72"/>
      <c r="J11" s="73"/>
      <c r="K11" s="71"/>
      <c r="L11" s="173"/>
      <c r="M11" s="159"/>
      <c r="N11" s="69"/>
      <c r="O11" s="211" t="str">
        <f t="shared" si="1"/>
        <v>0</v>
      </c>
      <c r="P11" s="180"/>
      <c r="Q11" s="72"/>
      <c r="R11" s="3" t="str">
        <f t="shared" si="0"/>
        <v>◯</v>
      </c>
    </row>
    <row r="12" spans="2:18" ht="20.149999999999999" customHeight="1">
      <c r="B12" s="68">
        <v>4</v>
      </c>
      <c r="C12" s="69"/>
      <c r="D12" s="70" t="s">
        <v>11</v>
      </c>
      <c r="E12" s="92"/>
      <c r="F12" s="87" t="s">
        <v>39</v>
      </c>
      <c r="G12" s="93"/>
      <c r="H12" s="72"/>
      <c r="I12" s="72"/>
      <c r="J12" s="73"/>
      <c r="K12" s="71"/>
      <c r="L12" s="173"/>
      <c r="M12" s="159"/>
      <c r="N12" s="69"/>
      <c r="O12" s="211" t="str">
        <f t="shared" si="1"/>
        <v>0</v>
      </c>
      <c r="P12" s="180"/>
      <c r="Q12" s="72"/>
      <c r="R12" s="3" t="str">
        <f t="shared" si="0"/>
        <v>◯</v>
      </c>
    </row>
    <row r="13" spans="2:18" ht="20.149999999999999" customHeight="1">
      <c r="B13" s="68">
        <v>5</v>
      </c>
      <c r="C13" s="69"/>
      <c r="D13" s="70" t="s">
        <v>11</v>
      </c>
      <c r="E13" s="92"/>
      <c r="F13" s="87" t="s">
        <v>39</v>
      </c>
      <c r="G13" s="93"/>
      <c r="H13" s="72"/>
      <c r="I13" s="72"/>
      <c r="J13" s="73"/>
      <c r="K13" s="71"/>
      <c r="L13" s="173"/>
      <c r="M13" s="159"/>
      <c r="N13" s="69"/>
      <c r="O13" s="211" t="str">
        <f t="shared" si="1"/>
        <v>0</v>
      </c>
      <c r="P13" s="180"/>
      <c r="Q13" s="72"/>
      <c r="R13" s="3" t="str">
        <f t="shared" si="0"/>
        <v>◯</v>
      </c>
    </row>
    <row r="14" spans="2:18" ht="20.149999999999999" customHeight="1">
      <c r="B14" s="68">
        <v>6</v>
      </c>
      <c r="C14" s="69"/>
      <c r="D14" s="70" t="s">
        <v>11</v>
      </c>
      <c r="E14" s="92"/>
      <c r="F14" s="87" t="s">
        <v>39</v>
      </c>
      <c r="G14" s="93"/>
      <c r="H14" s="72"/>
      <c r="I14" s="72"/>
      <c r="J14" s="73"/>
      <c r="K14" s="71"/>
      <c r="L14" s="173"/>
      <c r="M14" s="159"/>
      <c r="N14" s="69"/>
      <c r="O14" s="211" t="str">
        <f t="shared" si="1"/>
        <v>0</v>
      </c>
      <c r="P14" s="180"/>
      <c r="Q14" s="72"/>
      <c r="R14" s="3" t="str">
        <f t="shared" si="0"/>
        <v>◯</v>
      </c>
    </row>
    <row r="15" spans="2:18" ht="20.149999999999999" customHeight="1">
      <c r="B15" s="68">
        <v>7</v>
      </c>
      <c r="C15" s="69"/>
      <c r="D15" s="70" t="s">
        <v>11</v>
      </c>
      <c r="E15" s="92"/>
      <c r="F15" s="87" t="s">
        <v>39</v>
      </c>
      <c r="G15" s="93"/>
      <c r="H15" s="72"/>
      <c r="I15" s="72"/>
      <c r="J15" s="73"/>
      <c r="K15" s="71"/>
      <c r="L15" s="173"/>
      <c r="M15" s="159"/>
      <c r="N15" s="69"/>
      <c r="O15" s="211" t="str">
        <f t="shared" si="1"/>
        <v>0</v>
      </c>
      <c r="P15" s="180"/>
      <c r="Q15" s="72"/>
      <c r="R15" s="3" t="str">
        <f t="shared" si="0"/>
        <v>◯</v>
      </c>
    </row>
    <row r="16" spans="2:18" ht="20.149999999999999" customHeight="1">
      <c r="B16" s="68">
        <v>8</v>
      </c>
      <c r="C16" s="69"/>
      <c r="D16" s="70" t="s">
        <v>11</v>
      </c>
      <c r="E16" s="92"/>
      <c r="F16" s="87" t="s">
        <v>39</v>
      </c>
      <c r="G16" s="93"/>
      <c r="H16" s="72"/>
      <c r="I16" s="72"/>
      <c r="J16" s="73"/>
      <c r="K16" s="71"/>
      <c r="L16" s="173"/>
      <c r="M16" s="159"/>
      <c r="N16" s="69"/>
      <c r="O16" s="211" t="str">
        <f t="shared" si="1"/>
        <v>0</v>
      </c>
      <c r="P16" s="180"/>
      <c r="Q16" s="72"/>
      <c r="R16" s="3" t="str">
        <f t="shared" si="0"/>
        <v>◯</v>
      </c>
    </row>
    <row r="17" spans="2:18" ht="20.149999999999999" customHeight="1">
      <c r="B17" s="68">
        <v>9</v>
      </c>
      <c r="C17" s="69"/>
      <c r="D17" s="70" t="s">
        <v>11</v>
      </c>
      <c r="E17" s="92"/>
      <c r="F17" s="87" t="s">
        <v>39</v>
      </c>
      <c r="G17" s="93"/>
      <c r="H17" s="72"/>
      <c r="I17" s="72"/>
      <c r="J17" s="73"/>
      <c r="K17" s="71"/>
      <c r="L17" s="173"/>
      <c r="M17" s="159"/>
      <c r="N17" s="183"/>
      <c r="O17" s="211" t="str">
        <f t="shared" si="1"/>
        <v>0</v>
      </c>
      <c r="P17" s="180"/>
      <c r="Q17" s="72"/>
      <c r="R17" s="3" t="str">
        <f t="shared" si="0"/>
        <v>◯</v>
      </c>
    </row>
    <row r="18" spans="2:18" ht="20.149999999999999" customHeight="1">
      <c r="B18" s="68">
        <v>10</v>
      </c>
      <c r="C18" s="69"/>
      <c r="D18" s="70" t="s">
        <v>11</v>
      </c>
      <c r="E18" s="92"/>
      <c r="F18" s="87" t="s">
        <v>39</v>
      </c>
      <c r="G18" s="93"/>
      <c r="H18" s="72"/>
      <c r="I18" s="72"/>
      <c r="J18" s="73"/>
      <c r="K18" s="71"/>
      <c r="L18" s="173"/>
      <c r="M18" s="159"/>
      <c r="N18" s="69"/>
      <c r="O18" s="211" t="str">
        <f t="shared" si="1"/>
        <v>0</v>
      </c>
      <c r="P18" s="180"/>
      <c r="Q18" s="72"/>
      <c r="R18" s="3" t="str">
        <f t="shared" si="0"/>
        <v>◯</v>
      </c>
    </row>
    <row r="19" spans="2:18" ht="20.149999999999999" customHeight="1">
      <c r="B19" s="68">
        <v>11</v>
      </c>
      <c r="C19" s="69"/>
      <c r="D19" s="70" t="s">
        <v>11</v>
      </c>
      <c r="E19" s="92"/>
      <c r="F19" s="87" t="s">
        <v>39</v>
      </c>
      <c r="G19" s="93"/>
      <c r="H19" s="72"/>
      <c r="I19" s="72"/>
      <c r="J19" s="73"/>
      <c r="K19" s="71"/>
      <c r="L19" s="173"/>
      <c r="M19" s="159"/>
      <c r="N19" s="69"/>
      <c r="O19" s="211" t="str">
        <f t="shared" si="1"/>
        <v>0</v>
      </c>
      <c r="P19" s="180"/>
      <c r="Q19" s="72"/>
      <c r="R19" s="3" t="str">
        <f t="shared" si="0"/>
        <v>◯</v>
      </c>
    </row>
    <row r="20" spans="2:18" ht="20.149999999999999" customHeight="1">
      <c r="B20" s="68">
        <v>12</v>
      </c>
      <c r="C20" s="69"/>
      <c r="D20" s="70" t="s">
        <v>11</v>
      </c>
      <c r="E20" s="92"/>
      <c r="F20" s="87" t="s">
        <v>39</v>
      </c>
      <c r="G20" s="93"/>
      <c r="H20" s="72"/>
      <c r="I20" s="72"/>
      <c r="J20" s="73"/>
      <c r="K20" s="71"/>
      <c r="L20" s="173"/>
      <c r="M20" s="159"/>
      <c r="N20" s="69"/>
      <c r="O20" s="211" t="str">
        <f t="shared" si="1"/>
        <v>0</v>
      </c>
      <c r="P20" s="180"/>
      <c r="Q20" s="72"/>
      <c r="R20" s="3" t="str">
        <f t="shared" si="0"/>
        <v>◯</v>
      </c>
    </row>
    <row r="21" spans="2:18" ht="20.149999999999999" customHeight="1">
      <c r="B21" s="68">
        <v>13</v>
      </c>
      <c r="C21" s="69"/>
      <c r="D21" s="70" t="s">
        <v>11</v>
      </c>
      <c r="E21" s="92"/>
      <c r="F21" s="87" t="s">
        <v>39</v>
      </c>
      <c r="G21" s="93"/>
      <c r="H21" s="72"/>
      <c r="I21" s="72"/>
      <c r="J21" s="73"/>
      <c r="K21" s="71"/>
      <c r="L21" s="173"/>
      <c r="M21" s="159"/>
      <c r="N21" s="69"/>
      <c r="O21" s="211" t="str">
        <f t="shared" si="1"/>
        <v>0</v>
      </c>
      <c r="P21" s="180"/>
      <c r="Q21" s="72"/>
      <c r="R21" s="3" t="str">
        <f t="shared" si="0"/>
        <v>◯</v>
      </c>
    </row>
    <row r="22" spans="2:18" ht="20.149999999999999" customHeight="1">
      <c r="B22" s="68">
        <v>14</v>
      </c>
      <c r="C22" s="69"/>
      <c r="D22" s="70" t="s">
        <v>11</v>
      </c>
      <c r="E22" s="92"/>
      <c r="F22" s="87" t="s">
        <v>39</v>
      </c>
      <c r="G22" s="93"/>
      <c r="H22" s="72"/>
      <c r="I22" s="72"/>
      <c r="J22" s="73"/>
      <c r="K22" s="71"/>
      <c r="L22" s="173"/>
      <c r="M22" s="159"/>
      <c r="N22" s="69"/>
      <c r="O22" s="211" t="str">
        <f t="shared" si="1"/>
        <v>0</v>
      </c>
      <c r="P22" s="180"/>
      <c r="Q22" s="72"/>
      <c r="R22" s="3" t="str">
        <f t="shared" si="0"/>
        <v>◯</v>
      </c>
    </row>
    <row r="23" spans="2:18" ht="20.149999999999999" customHeight="1">
      <c r="B23" s="68">
        <v>15</v>
      </c>
      <c r="C23" s="69"/>
      <c r="D23" s="70" t="s">
        <v>11</v>
      </c>
      <c r="E23" s="92"/>
      <c r="F23" s="87" t="s">
        <v>39</v>
      </c>
      <c r="G23" s="93"/>
      <c r="H23" s="72"/>
      <c r="I23" s="72"/>
      <c r="J23" s="73"/>
      <c r="K23" s="71"/>
      <c r="L23" s="173"/>
      <c r="M23" s="159"/>
      <c r="N23" s="69"/>
      <c r="O23" s="211" t="str">
        <f t="shared" si="1"/>
        <v>0</v>
      </c>
      <c r="P23" s="180"/>
      <c r="Q23" s="72"/>
      <c r="R23" s="3" t="str">
        <f t="shared" si="0"/>
        <v>◯</v>
      </c>
    </row>
    <row r="24" spans="2:18" ht="20.149999999999999" customHeight="1">
      <c r="B24" s="68">
        <v>16</v>
      </c>
      <c r="C24" s="69"/>
      <c r="D24" s="70" t="s">
        <v>11</v>
      </c>
      <c r="E24" s="92"/>
      <c r="F24" s="87" t="s">
        <v>39</v>
      </c>
      <c r="G24" s="93"/>
      <c r="H24" s="72"/>
      <c r="I24" s="72"/>
      <c r="J24" s="73"/>
      <c r="K24" s="71"/>
      <c r="L24" s="173"/>
      <c r="M24" s="159"/>
      <c r="N24" s="69"/>
      <c r="O24" s="211" t="str">
        <f t="shared" si="1"/>
        <v>0</v>
      </c>
      <c r="P24" s="180"/>
      <c r="Q24" s="72"/>
      <c r="R24" s="3" t="str">
        <f t="shared" si="0"/>
        <v>◯</v>
      </c>
    </row>
    <row r="25" spans="2:18" ht="20.149999999999999" customHeight="1">
      <c r="B25" s="68">
        <v>17</v>
      </c>
      <c r="C25" s="69"/>
      <c r="D25" s="70" t="s">
        <v>11</v>
      </c>
      <c r="E25" s="92"/>
      <c r="F25" s="87" t="s">
        <v>39</v>
      </c>
      <c r="G25" s="93"/>
      <c r="H25" s="72"/>
      <c r="I25" s="72"/>
      <c r="J25" s="73"/>
      <c r="K25" s="71"/>
      <c r="L25" s="173"/>
      <c r="M25" s="159"/>
      <c r="N25" s="69"/>
      <c r="O25" s="211" t="str">
        <f t="shared" si="1"/>
        <v>0</v>
      </c>
      <c r="P25" s="180"/>
      <c r="Q25" s="72"/>
      <c r="R25" s="3" t="str">
        <f t="shared" si="0"/>
        <v>◯</v>
      </c>
    </row>
    <row r="26" spans="2:18" ht="20.149999999999999" customHeight="1">
      <c r="B26" s="68">
        <v>18</v>
      </c>
      <c r="C26" s="69"/>
      <c r="D26" s="70" t="s">
        <v>11</v>
      </c>
      <c r="E26" s="92"/>
      <c r="F26" s="87" t="s">
        <v>39</v>
      </c>
      <c r="G26" s="93"/>
      <c r="H26" s="72"/>
      <c r="I26" s="72"/>
      <c r="J26" s="73"/>
      <c r="K26" s="71"/>
      <c r="L26" s="173"/>
      <c r="M26" s="159"/>
      <c r="N26" s="69"/>
      <c r="O26" s="211" t="str">
        <f t="shared" si="1"/>
        <v>0</v>
      </c>
      <c r="P26" s="180"/>
      <c r="Q26" s="72"/>
      <c r="R26" s="3" t="str">
        <f t="shared" si="0"/>
        <v>◯</v>
      </c>
    </row>
    <row r="27" spans="2:18" ht="20.149999999999999" customHeight="1">
      <c r="B27" s="68">
        <v>19</v>
      </c>
      <c r="C27" s="69"/>
      <c r="D27" s="70" t="s">
        <v>11</v>
      </c>
      <c r="E27" s="92"/>
      <c r="F27" s="87" t="s">
        <v>39</v>
      </c>
      <c r="G27" s="93"/>
      <c r="H27" s="72"/>
      <c r="I27" s="72"/>
      <c r="J27" s="73"/>
      <c r="K27" s="71"/>
      <c r="L27" s="173"/>
      <c r="M27" s="159"/>
      <c r="N27" s="69"/>
      <c r="O27" s="211" t="str">
        <f t="shared" si="1"/>
        <v>0</v>
      </c>
      <c r="P27" s="180"/>
      <c r="Q27" s="72"/>
      <c r="R27" s="3" t="str">
        <f t="shared" si="0"/>
        <v>◯</v>
      </c>
    </row>
    <row r="28" spans="2:18" ht="20.149999999999999" customHeight="1">
      <c r="B28" s="68">
        <v>20</v>
      </c>
      <c r="C28" s="69"/>
      <c r="D28" s="70" t="s">
        <v>11</v>
      </c>
      <c r="E28" s="92"/>
      <c r="F28" s="87" t="s">
        <v>39</v>
      </c>
      <c r="G28" s="93"/>
      <c r="H28" s="72"/>
      <c r="I28" s="72"/>
      <c r="J28" s="73"/>
      <c r="K28" s="71"/>
      <c r="L28" s="173"/>
      <c r="M28" s="159"/>
      <c r="N28" s="69"/>
      <c r="O28" s="211" t="str">
        <f t="shared" si="1"/>
        <v>0</v>
      </c>
      <c r="P28" s="180"/>
      <c r="Q28" s="72"/>
      <c r="R28" s="3" t="str">
        <f t="shared" si="0"/>
        <v>◯</v>
      </c>
    </row>
    <row r="29" spans="2:18" ht="20.149999999999999" customHeight="1">
      <c r="B29" s="68">
        <v>21</v>
      </c>
      <c r="C29" s="69"/>
      <c r="D29" s="70" t="s">
        <v>11</v>
      </c>
      <c r="E29" s="92"/>
      <c r="F29" s="87" t="s">
        <v>39</v>
      </c>
      <c r="G29" s="93"/>
      <c r="H29" s="72"/>
      <c r="I29" s="72"/>
      <c r="J29" s="73"/>
      <c r="K29" s="71"/>
      <c r="L29" s="173"/>
      <c r="M29" s="159"/>
      <c r="N29" s="69"/>
      <c r="O29" s="211" t="str">
        <f t="shared" si="1"/>
        <v>0</v>
      </c>
      <c r="P29" s="180"/>
      <c r="Q29" s="72"/>
      <c r="R29" s="3" t="str">
        <f t="shared" si="0"/>
        <v>◯</v>
      </c>
    </row>
    <row r="30" spans="2:18" ht="20.149999999999999" customHeight="1">
      <c r="B30" s="68">
        <v>22</v>
      </c>
      <c r="C30" s="69"/>
      <c r="D30" s="70" t="s">
        <v>11</v>
      </c>
      <c r="E30" s="92"/>
      <c r="F30" s="87" t="s">
        <v>39</v>
      </c>
      <c r="G30" s="93"/>
      <c r="H30" s="72"/>
      <c r="I30" s="72"/>
      <c r="J30" s="73"/>
      <c r="K30" s="71"/>
      <c r="L30" s="173"/>
      <c r="M30" s="159"/>
      <c r="N30" s="69"/>
      <c r="O30" s="211" t="str">
        <f t="shared" si="1"/>
        <v>0</v>
      </c>
      <c r="P30" s="180"/>
      <c r="Q30" s="72"/>
      <c r="R30" s="3" t="str">
        <f t="shared" si="0"/>
        <v>◯</v>
      </c>
    </row>
    <row r="31" spans="2:18" ht="20.149999999999999" customHeight="1">
      <c r="B31" s="68">
        <v>23</v>
      </c>
      <c r="C31" s="69"/>
      <c r="D31" s="70" t="s">
        <v>11</v>
      </c>
      <c r="E31" s="92"/>
      <c r="F31" s="87" t="s">
        <v>39</v>
      </c>
      <c r="G31" s="93"/>
      <c r="H31" s="72"/>
      <c r="I31" s="72"/>
      <c r="J31" s="73"/>
      <c r="K31" s="71"/>
      <c r="L31" s="173"/>
      <c r="M31" s="159"/>
      <c r="N31" s="69"/>
      <c r="O31" s="211" t="str">
        <f t="shared" si="1"/>
        <v>0</v>
      </c>
      <c r="P31" s="180"/>
      <c r="Q31" s="72"/>
      <c r="R31" s="3" t="str">
        <f t="shared" si="0"/>
        <v>◯</v>
      </c>
    </row>
    <row r="32" spans="2:18" ht="20.149999999999999" customHeight="1">
      <c r="B32" s="68">
        <v>24</v>
      </c>
      <c r="C32" s="69"/>
      <c r="D32" s="70" t="s">
        <v>11</v>
      </c>
      <c r="E32" s="92"/>
      <c r="F32" s="87" t="s">
        <v>39</v>
      </c>
      <c r="G32" s="93"/>
      <c r="H32" s="72"/>
      <c r="I32" s="72"/>
      <c r="J32" s="73"/>
      <c r="K32" s="71"/>
      <c r="L32" s="173"/>
      <c r="M32" s="159"/>
      <c r="N32" s="69"/>
      <c r="O32" s="211" t="str">
        <f t="shared" si="1"/>
        <v>0</v>
      </c>
      <c r="P32" s="180"/>
      <c r="Q32" s="72"/>
      <c r="R32" s="3" t="str">
        <f t="shared" si="0"/>
        <v>◯</v>
      </c>
    </row>
    <row r="33" spans="2:20" ht="20.149999999999999" customHeight="1">
      <c r="B33" s="68">
        <v>25</v>
      </c>
      <c r="C33" s="69"/>
      <c r="D33" s="70" t="s">
        <v>11</v>
      </c>
      <c r="E33" s="92"/>
      <c r="F33" s="87" t="s">
        <v>39</v>
      </c>
      <c r="G33" s="93"/>
      <c r="H33" s="72"/>
      <c r="I33" s="72"/>
      <c r="J33" s="73"/>
      <c r="K33" s="71"/>
      <c r="L33" s="173"/>
      <c r="M33" s="159"/>
      <c r="N33" s="69"/>
      <c r="O33" s="211" t="str">
        <f t="shared" si="1"/>
        <v>0</v>
      </c>
      <c r="P33" s="180"/>
      <c r="Q33" s="72"/>
      <c r="R33" s="3" t="str">
        <f t="shared" si="0"/>
        <v>◯</v>
      </c>
    </row>
    <row r="34" spans="2:20" ht="20.149999999999999" customHeight="1">
      <c r="B34" s="68">
        <v>26</v>
      </c>
      <c r="C34" s="69"/>
      <c r="D34" s="70" t="s">
        <v>11</v>
      </c>
      <c r="E34" s="92"/>
      <c r="F34" s="87" t="s">
        <v>39</v>
      </c>
      <c r="G34" s="93"/>
      <c r="H34" s="72"/>
      <c r="I34" s="72"/>
      <c r="J34" s="73"/>
      <c r="K34" s="71"/>
      <c r="L34" s="173"/>
      <c r="M34" s="159"/>
      <c r="N34" s="69"/>
      <c r="O34" s="211" t="str">
        <f t="shared" si="1"/>
        <v>0</v>
      </c>
      <c r="P34" s="180"/>
      <c r="Q34" s="72"/>
      <c r="R34" s="3" t="str">
        <f t="shared" si="0"/>
        <v>◯</v>
      </c>
    </row>
    <row r="35" spans="2:20" ht="20.149999999999999" customHeight="1">
      <c r="B35" s="68">
        <v>27</v>
      </c>
      <c r="C35" s="69"/>
      <c r="D35" s="70" t="s">
        <v>11</v>
      </c>
      <c r="E35" s="92"/>
      <c r="F35" s="87" t="s">
        <v>39</v>
      </c>
      <c r="G35" s="93"/>
      <c r="H35" s="72"/>
      <c r="I35" s="72"/>
      <c r="J35" s="73"/>
      <c r="K35" s="71"/>
      <c r="L35" s="173"/>
      <c r="M35" s="159"/>
      <c r="N35" s="69"/>
      <c r="O35" s="211" t="str">
        <f t="shared" si="1"/>
        <v>0</v>
      </c>
      <c r="P35" s="180"/>
      <c r="Q35" s="72"/>
      <c r="R35" s="3" t="str">
        <f t="shared" si="0"/>
        <v>◯</v>
      </c>
    </row>
    <row r="36" spans="2:20" ht="20.149999999999999" customHeight="1">
      <c r="B36" s="68">
        <v>28</v>
      </c>
      <c r="C36" s="69"/>
      <c r="D36" s="70" t="s">
        <v>11</v>
      </c>
      <c r="E36" s="92"/>
      <c r="F36" s="87" t="s">
        <v>39</v>
      </c>
      <c r="G36" s="93"/>
      <c r="H36" s="72"/>
      <c r="I36" s="72"/>
      <c r="J36" s="73"/>
      <c r="K36" s="71"/>
      <c r="L36" s="173"/>
      <c r="M36" s="159"/>
      <c r="N36" s="69"/>
      <c r="O36" s="211" t="str">
        <f t="shared" si="1"/>
        <v>0</v>
      </c>
      <c r="P36" s="180"/>
      <c r="Q36" s="72"/>
      <c r="R36" s="3" t="str">
        <f t="shared" si="0"/>
        <v>◯</v>
      </c>
    </row>
    <row r="37" spans="2:20" ht="20.149999999999999" customHeight="1">
      <c r="B37" s="68">
        <v>29</v>
      </c>
      <c r="C37" s="69"/>
      <c r="D37" s="70" t="s">
        <v>11</v>
      </c>
      <c r="E37" s="92"/>
      <c r="F37" s="87" t="s">
        <v>39</v>
      </c>
      <c r="G37" s="93"/>
      <c r="H37" s="72"/>
      <c r="I37" s="72"/>
      <c r="J37" s="73"/>
      <c r="K37" s="71"/>
      <c r="L37" s="173"/>
      <c r="M37" s="159"/>
      <c r="N37" s="69"/>
      <c r="O37" s="211" t="str">
        <f t="shared" si="1"/>
        <v>0</v>
      </c>
      <c r="P37" s="180"/>
      <c r="Q37" s="72"/>
      <c r="R37" s="3" t="str">
        <f t="shared" si="0"/>
        <v>◯</v>
      </c>
    </row>
    <row r="38" spans="2:20" ht="20.149999999999999" customHeight="1">
      <c r="B38" s="68">
        <v>30</v>
      </c>
      <c r="C38" s="69"/>
      <c r="D38" s="70" t="s">
        <v>11</v>
      </c>
      <c r="E38" s="92"/>
      <c r="F38" s="87" t="s">
        <v>39</v>
      </c>
      <c r="G38" s="93"/>
      <c r="H38" s="72"/>
      <c r="I38" s="72"/>
      <c r="J38" s="73"/>
      <c r="K38" s="71"/>
      <c r="L38" s="173"/>
      <c r="M38" s="159"/>
      <c r="N38" s="69"/>
      <c r="O38" s="211" t="str">
        <f t="shared" si="1"/>
        <v>0</v>
      </c>
      <c r="P38" s="180"/>
      <c r="Q38" s="72"/>
      <c r="R38" s="3" t="str">
        <f t="shared" si="0"/>
        <v>◯</v>
      </c>
    </row>
    <row r="39" spans="2:20" ht="22.5">
      <c r="B39" s="68">
        <v>31</v>
      </c>
      <c r="C39" s="69"/>
      <c r="D39" s="70" t="s">
        <v>31</v>
      </c>
      <c r="E39" s="92"/>
      <c r="F39" s="87" t="s">
        <v>39</v>
      </c>
      <c r="G39" s="93"/>
      <c r="H39" s="72"/>
      <c r="I39" s="72"/>
      <c r="J39" s="73"/>
      <c r="K39" s="71"/>
      <c r="L39" s="173"/>
      <c r="M39" s="159"/>
      <c r="N39" s="69"/>
      <c r="O39" s="211" t="str">
        <f t="shared" si="1"/>
        <v>0</v>
      </c>
      <c r="P39" s="180"/>
      <c r="Q39" s="72"/>
      <c r="R39" s="3" t="str">
        <f t="shared" si="0"/>
        <v>◯</v>
      </c>
    </row>
    <row r="40" spans="2:20" s="5" customFormat="1" ht="19" customHeight="1">
      <c r="B40" s="55" t="s">
        <v>67</v>
      </c>
      <c r="C40" s="56"/>
      <c r="D40" s="56"/>
      <c r="E40" s="56"/>
      <c r="F40" s="56"/>
      <c r="G40" s="56"/>
      <c r="H40" s="56"/>
      <c r="I40" s="56"/>
      <c r="J40" s="56"/>
      <c r="K40" s="57"/>
      <c r="L40" s="58"/>
      <c r="M40" s="56"/>
      <c r="N40" s="58"/>
      <c r="O40" s="186"/>
      <c r="P40" s="57"/>
      <c r="Q40" s="57"/>
      <c r="R40" s="56"/>
      <c r="T40" s="3"/>
    </row>
    <row r="41" spans="2:20" s="5" customFormat="1" ht="19" customHeight="1">
      <c r="B41" s="55" t="s">
        <v>68</v>
      </c>
      <c r="C41" s="56"/>
      <c r="D41" s="56"/>
      <c r="E41" s="56"/>
      <c r="F41" s="56"/>
      <c r="G41" s="56"/>
      <c r="H41" s="56"/>
      <c r="I41" s="56"/>
      <c r="J41" s="56"/>
      <c r="K41" s="57"/>
      <c r="L41" s="58"/>
      <c r="M41" s="56"/>
      <c r="N41" s="58"/>
      <c r="O41" s="187"/>
      <c r="R41" s="56"/>
      <c r="T41" s="3"/>
    </row>
    <row r="42" spans="2:20" s="5" customFormat="1" ht="19" customHeight="1">
      <c r="B42" s="55" t="s">
        <v>69</v>
      </c>
      <c r="C42" s="56"/>
      <c r="D42" s="56"/>
      <c r="E42" s="56"/>
      <c r="F42" s="56"/>
      <c r="G42" s="56"/>
      <c r="H42" s="56"/>
      <c r="I42" s="56"/>
      <c r="J42" s="56"/>
      <c r="K42" s="57"/>
      <c r="L42" s="58"/>
      <c r="M42" s="56"/>
      <c r="N42" s="58"/>
      <c r="O42" s="186"/>
      <c r="P42" s="57"/>
      <c r="Q42" s="57"/>
      <c r="R42" s="56"/>
      <c r="T42" s="3"/>
    </row>
    <row r="43" spans="2:20" s="5" customFormat="1" ht="19" customHeight="1">
      <c r="B43" s="55" t="s">
        <v>70</v>
      </c>
      <c r="C43" s="56"/>
      <c r="D43" s="56"/>
      <c r="E43" s="56"/>
      <c r="F43" s="56"/>
      <c r="G43" s="56"/>
      <c r="H43" s="56"/>
      <c r="I43" s="56"/>
      <c r="J43" s="56"/>
      <c r="K43" s="57"/>
      <c r="L43" s="58"/>
      <c r="M43" s="56"/>
      <c r="N43" s="58"/>
      <c r="O43" s="186"/>
      <c r="P43" s="57"/>
      <c r="Q43" s="57"/>
      <c r="R43" s="56"/>
      <c r="T43" s="3"/>
    </row>
    <row r="44" spans="2:20" ht="19" customHeight="1">
      <c r="B44" s="168" t="s">
        <v>71</v>
      </c>
      <c r="E44"/>
      <c r="F44"/>
      <c r="G44"/>
      <c r="K44" s="2"/>
      <c r="L44" s="1"/>
      <c r="M44"/>
      <c r="N44" s="1"/>
      <c r="Q44" s="2"/>
      <c r="S44"/>
      <c r="T44" s="3"/>
    </row>
    <row r="45" spans="2:20" ht="19" customHeight="1">
      <c r="B45" s="169" t="s">
        <v>72</v>
      </c>
      <c r="E45"/>
      <c r="F45"/>
      <c r="G45"/>
      <c r="K45" s="2"/>
      <c r="L45" s="1"/>
      <c r="M45"/>
      <c r="N45" s="1"/>
      <c r="Q45" s="2"/>
      <c r="S45"/>
      <c r="T45" s="3"/>
    </row>
    <row r="46" spans="2:20" ht="11.15" customHeight="1" thickBot="1">
      <c r="E46" s="104"/>
      <c r="F46" s="105"/>
      <c r="G46" s="106"/>
    </row>
    <row r="47" spans="2:20" ht="40.5" thickBot="1">
      <c r="B47" s="19" t="s">
        <v>23</v>
      </c>
      <c r="C47" s="6">
        <f>COUNTA(C9:C39)</f>
        <v>0</v>
      </c>
      <c r="D47" s="7"/>
      <c r="E47" s="107"/>
      <c r="F47" s="31"/>
      <c r="G47" s="108"/>
      <c r="H47" s="8">
        <f>COUNTIF(H9:H39, "&gt;0")</f>
        <v>0</v>
      </c>
      <c r="I47" t="s">
        <v>22</v>
      </c>
      <c r="M47" s="161"/>
      <c r="N47" s="1"/>
      <c r="O47" s="189"/>
      <c r="P47"/>
      <c r="R47" s="76" t="s">
        <v>10</v>
      </c>
    </row>
    <row r="48" spans="2:20" ht="33" thickBot="1">
      <c r="G48" s="25" t="s">
        <v>14</v>
      </c>
      <c r="H48" s="40">
        <f>SUM(H9:H39)</f>
        <v>0</v>
      </c>
      <c r="I48" s="40">
        <f t="shared" ref="I48:J48" si="2">SUM(I9:I39)</f>
        <v>0</v>
      </c>
      <c r="J48" s="40">
        <f t="shared" si="2"/>
        <v>0</v>
      </c>
      <c r="K48" s="40"/>
      <c r="L48" s="120" t="s">
        <v>15</v>
      </c>
      <c r="M48" s="162" t="s">
        <v>34</v>
      </c>
      <c r="N48" s="121" t="s">
        <v>55</v>
      </c>
      <c r="O48" s="212" t="s">
        <v>17</v>
      </c>
      <c r="P48" s="34"/>
      <c r="Q48" s="33" t="s">
        <v>27</v>
      </c>
      <c r="R48" s="35" t="str">
        <f>IF(H48=(I48+J48),"◯","×")</f>
        <v>◯</v>
      </c>
    </row>
    <row r="49" spans="3:19" ht="20.5" thickBot="1">
      <c r="C49" s="1"/>
      <c r="D49" s="1"/>
      <c r="E49" s="1"/>
      <c r="F49" s="11"/>
      <c r="G49" s="11"/>
      <c r="H49" s="37" t="s">
        <v>15</v>
      </c>
      <c r="I49" s="12" t="s">
        <v>16</v>
      </c>
      <c r="J49" s="29" t="s">
        <v>17</v>
      </c>
      <c r="K49" s="164"/>
      <c r="Q49" s="32"/>
      <c r="S49" s="13"/>
    </row>
    <row r="50" spans="3:19" ht="33" customHeight="1" thickTop="1">
      <c r="C50" s="23"/>
      <c r="D50" s="24" t="s">
        <v>18</v>
      </c>
      <c r="H50" s="21" t="e">
        <f>$H$48/$H$47</f>
        <v>#DIV/0!</v>
      </c>
      <c r="I50" s="17"/>
      <c r="J50" s="22" t="e">
        <f>$J$48/$H$47</f>
        <v>#DIV/0!</v>
      </c>
      <c r="K50" s="22"/>
      <c r="O50" s="213"/>
      <c r="P50" s="175"/>
    </row>
    <row r="51" spans="3:19" ht="22.5">
      <c r="H51" s="36" t="s">
        <v>15</v>
      </c>
      <c r="I51" s="20"/>
      <c r="J51" s="28" t="s">
        <v>17</v>
      </c>
      <c r="K51" s="28"/>
      <c r="P51" s="172"/>
    </row>
    <row r="52" spans="3:19">
      <c r="H52" s="39" t="s">
        <v>25</v>
      </c>
      <c r="J52" s="27" t="s">
        <v>26</v>
      </c>
      <c r="K52" s="27"/>
    </row>
  </sheetData>
  <mergeCells count="11">
    <mergeCell ref="B7:B8"/>
    <mergeCell ref="C7:D8"/>
    <mergeCell ref="H7:L7"/>
    <mergeCell ref="E7:G8"/>
    <mergeCell ref="P7:P8"/>
    <mergeCell ref="H2:N2"/>
    <mergeCell ref="Q7:Q8"/>
    <mergeCell ref="N7:N8"/>
    <mergeCell ref="O7:O8"/>
    <mergeCell ref="M7:M8"/>
    <mergeCell ref="O2:O3"/>
  </mergeCells>
  <phoneticPr fontId="1"/>
  <conditionalFormatting sqref="P50">
    <cfRule type="expression" dxfId="11" priority="1">
      <formula>$P$50&lt;&gt;""</formula>
    </cfRule>
  </conditionalFormatting>
  <pageMargins left="0.51181102362204722" right="0.31496062992125984" top="0.15748031496062992" bottom="0.15748031496062992" header="0.11811023622047245" footer="0.11811023622047245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68B8F-21AB-4C5D-AAB6-4A2BD5310DD8}">
  <dimension ref="B1:T52"/>
  <sheetViews>
    <sheetView view="pageBreakPreview" zoomScale="60" zoomScaleNormal="100" workbookViewId="0">
      <selection activeCell="H2" sqref="H2:N2"/>
    </sheetView>
  </sheetViews>
  <sheetFormatPr defaultRowHeight="18"/>
  <cols>
    <col min="1" max="1" width="1.83203125" customWidth="1"/>
    <col min="2" max="2" width="6.58203125" style="1" customWidth="1"/>
    <col min="3" max="3" width="4.58203125" customWidth="1"/>
    <col min="4" max="4" width="3.5" customWidth="1"/>
    <col min="5" max="5" width="3.75" style="101" customWidth="1"/>
    <col min="6" max="6" width="2.83203125" style="1" customWidth="1"/>
    <col min="7" max="7" width="4.33203125" style="102" customWidth="1"/>
    <col min="8" max="8" width="9.33203125" customWidth="1"/>
    <col min="9" max="9" width="8.33203125" customWidth="1"/>
    <col min="10" max="11" width="10.5" customWidth="1"/>
    <col min="12" max="12" width="16.58203125" style="2" customWidth="1"/>
    <col min="13" max="13" width="13.5" style="160" customWidth="1"/>
    <col min="14" max="14" width="15.33203125" customWidth="1"/>
    <col min="15" max="15" width="8.5" style="188" customWidth="1"/>
    <col min="16" max="16" width="8.5" style="2" customWidth="1"/>
    <col min="17" max="17" width="9.33203125" customWidth="1"/>
    <col min="18" max="18" width="6.08203125" customWidth="1"/>
    <col min="19" max="19" width="6.25" style="3" customWidth="1"/>
  </cols>
  <sheetData>
    <row r="1" spans="2:18" ht="20.5" customHeight="1">
      <c r="B1" s="122" t="s">
        <v>35</v>
      </c>
      <c r="C1" s="50"/>
      <c r="D1" s="50"/>
      <c r="E1" s="78"/>
      <c r="F1" s="52"/>
      <c r="G1" s="79"/>
      <c r="H1" s="50"/>
      <c r="I1" s="50"/>
      <c r="J1" s="50"/>
      <c r="K1" s="50"/>
      <c r="L1" s="51"/>
      <c r="M1" s="156"/>
      <c r="N1" s="50"/>
      <c r="O1" s="184"/>
      <c r="P1" s="51"/>
      <c r="Q1" s="50"/>
    </row>
    <row r="2" spans="2:18" ht="24.65" customHeight="1">
      <c r="B2" s="52"/>
      <c r="C2" s="50"/>
      <c r="D2" s="50"/>
      <c r="E2" s="78"/>
      <c r="F2" s="52"/>
      <c r="G2" s="79"/>
      <c r="H2" s="293" t="s">
        <v>92</v>
      </c>
      <c r="I2" s="293"/>
      <c r="J2" s="293"/>
      <c r="K2" s="293"/>
      <c r="L2" s="293"/>
      <c r="M2" s="293"/>
      <c r="N2" s="293"/>
      <c r="O2" s="298">
        <v>5</v>
      </c>
      <c r="P2" s="51"/>
      <c r="Q2" s="50"/>
    </row>
    <row r="3" spans="2:18">
      <c r="B3" s="52"/>
      <c r="C3" s="50"/>
      <c r="D3" s="50"/>
      <c r="E3" s="78"/>
      <c r="F3" s="52"/>
      <c r="G3" s="79"/>
      <c r="H3" s="50"/>
      <c r="I3" s="50"/>
      <c r="J3" s="50"/>
      <c r="K3" s="50"/>
      <c r="L3" s="51"/>
      <c r="M3" s="157" t="s">
        <v>24</v>
      </c>
      <c r="N3" s="67">
        <v>8</v>
      </c>
      <c r="O3" s="298"/>
      <c r="P3" s="65"/>
      <c r="Q3" s="53" t="s">
        <v>0</v>
      </c>
    </row>
    <row r="4" spans="2:18">
      <c r="B4" s="52"/>
      <c r="C4" s="50"/>
      <c r="D4" s="50"/>
      <c r="E4" s="78"/>
      <c r="F4" s="52"/>
      <c r="G4" s="79"/>
      <c r="H4" s="50"/>
      <c r="I4" s="50"/>
      <c r="J4" s="50"/>
      <c r="K4" s="50"/>
      <c r="L4" s="51"/>
      <c r="M4" s="157" t="s">
        <v>36</v>
      </c>
      <c r="N4" s="81" t="str">
        <f>+'R8.4'!$N$4</f>
        <v>●●　組合</v>
      </c>
      <c r="O4" s="184"/>
      <c r="P4" s="51"/>
      <c r="Q4" s="50"/>
    </row>
    <row r="5" spans="2:18">
      <c r="B5" s="52"/>
      <c r="C5" s="50"/>
      <c r="D5" s="50"/>
      <c r="E5" s="78"/>
      <c r="F5" s="52"/>
      <c r="G5" s="79"/>
      <c r="H5" s="50"/>
      <c r="I5" s="50"/>
      <c r="J5" s="50"/>
      <c r="K5" s="50"/>
      <c r="L5" s="51"/>
      <c r="M5" s="163" t="s">
        <v>38</v>
      </c>
      <c r="N5" s="81" t="str">
        <f>+'R8.4'!$N$5</f>
        <v>●●　●●　　</v>
      </c>
      <c r="O5" s="184"/>
      <c r="P5" s="51"/>
      <c r="Q5" s="50"/>
    </row>
    <row r="6" spans="2:18">
      <c r="B6" s="52"/>
      <c r="C6" s="50"/>
      <c r="D6" s="50"/>
      <c r="E6" s="78"/>
      <c r="F6" s="52"/>
      <c r="G6" s="79"/>
      <c r="H6" s="50"/>
      <c r="I6" s="50"/>
      <c r="J6" s="50"/>
      <c r="K6" s="50"/>
      <c r="L6" s="51"/>
      <c r="M6" s="157" t="s">
        <v>39</v>
      </c>
      <c r="N6" s="50"/>
      <c r="O6" s="185"/>
      <c r="P6" s="77"/>
      <c r="Q6" s="50"/>
    </row>
    <row r="7" spans="2:18" ht="57" customHeight="1">
      <c r="B7" s="286" t="s">
        <v>1</v>
      </c>
      <c r="C7" s="299" t="s">
        <v>2</v>
      </c>
      <c r="D7" s="300"/>
      <c r="E7" s="275" t="s">
        <v>41</v>
      </c>
      <c r="F7" s="276"/>
      <c r="G7" s="277"/>
      <c r="H7" s="281" t="s">
        <v>3</v>
      </c>
      <c r="I7" s="281"/>
      <c r="J7" s="281"/>
      <c r="K7" s="281"/>
      <c r="L7" s="281"/>
      <c r="M7" s="296" t="s">
        <v>33</v>
      </c>
      <c r="N7" s="282" t="s">
        <v>4</v>
      </c>
      <c r="O7" s="282" t="s">
        <v>5</v>
      </c>
      <c r="P7" s="286" t="s">
        <v>66</v>
      </c>
      <c r="Q7" s="286" t="s">
        <v>6</v>
      </c>
      <c r="R7" s="4"/>
    </row>
    <row r="8" spans="2:18" s="1" customFormat="1" ht="66.650000000000006" customHeight="1">
      <c r="B8" s="287"/>
      <c r="C8" s="301"/>
      <c r="D8" s="302"/>
      <c r="E8" s="278"/>
      <c r="F8" s="279"/>
      <c r="G8" s="280"/>
      <c r="H8" s="41" t="s">
        <v>7</v>
      </c>
      <c r="I8" s="41" t="s">
        <v>8</v>
      </c>
      <c r="J8" s="61" t="s">
        <v>9</v>
      </c>
      <c r="K8" s="64" t="s">
        <v>28</v>
      </c>
      <c r="L8" s="174" t="s">
        <v>74</v>
      </c>
      <c r="M8" s="297"/>
      <c r="N8" s="294"/>
      <c r="O8" s="294"/>
      <c r="P8" s="287"/>
      <c r="Q8" s="287"/>
      <c r="R8" s="18" t="s">
        <v>21</v>
      </c>
    </row>
    <row r="9" spans="2:18" ht="20.149999999999999" customHeight="1">
      <c r="B9" s="68">
        <v>1</v>
      </c>
      <c r="C9" s="69"/>
      <c r="D9" s="70" t="s">
        <v>11</v>
      </c>
      <c r="E9" s="86">
        <v>7</v>
      </c>
      <c r="F9" s="87" t="s">
        <v>39</v>
      </c>
      <c r="G9" s="88">
        <v>0</v>
      </c>
      <c r="H9" s="47"/>
      <c r="I9" s="47"/>
      <c r="J9" s="62"/>
      <c r="K9" s="71"/>
      <c r="L9" s="173"/>
      <c r="M9" s="158"/>
      <c r="N9" s="47"/>
      <c r="O9" s="211" t="str">
        <f t="shared" ref="O9:O39" si="0">IF(J9&gt;0,"人数？","0")</f>
        <v>0</v>
      </c>
      <c r="P9" s="46"/>
      <c r="Q9" s="72"/>
      <c r="R9" s="3" t="str">
        <f t="shared" ref="R9:R39" si="1">IF(H9=(I9+J9),"◯","×")</f>
        <v>◯</v>
      </c>
    </row>
    <row r="10" spans="2:18" ht="23.5" customHeight="1">
      <c r="B10" s="68">
        <v>2</v>
      </c>
      <c r="C10" s="69"/>
      <c r="D10" s="70" t="s">
        <v>11</v>
      </c>
      <c r="E10" s="92"/>
      <c r="F10" s="87" t="s">
        <v>39</v>
      </c>
      <c r="G10" s="93"/>
      <c r="H10" s="47"/>
      <c r="I10" s="47"/>
      <c r="J10" s="62"/>
      <c r="K10" s="71"/>
      <c r="L10" s="173"/>
      <c r="M10" s="159"/>
      <c r="N10" s="72"/>
      <c r="O10" s="211" t="str">
        <f t="shared" si="0"/>
        <v>0</v>
      </c>
      <c r="P10" s="46"/>
      <c r="Q10" s="72"/>
      <c r="R10" s="3" t="str">
        <f t="shared" si="1"/>
        <v>◯</v>
      </c>
    </row>
    <row r="11" spans="2:18" ht="20.149999999999999" customHeight="1">
      <c r="B11" s="68">
        <v>3</v>
      </c>
      <c r="C11" s="69"/>
      <c r="D11" s="70" t="s">
        <v>11</v>
      </c>
      <c r="E11" s="92"/>
      <c r="F11" s="87" t="s">
        <v>39</v>
      </c>
      <c r="G11" s="93"/>
      <c r="H11" s="72"/>
      <c r="I11" s="72"/>
      <c r="J11" s="73"/>
      <c r="K11" s="71"/>
      <c r="L11" s="173"/>
      <c r="M11" s="159"/>
      <c r="N11" s="72"/>
      <c r="O11" s="211" t="str">
        <f t="shared" si="0"/>
        <v>0</v>
      </c>
      <c r="P11" s="46"/>
      <c r="Q11" s="72"/>
      <c r="R11" s="3" t="str">
        <f t="shared" si="1"/>
        <v>◯</v>
      </c>
    </row>
    <row r="12" spans="2:18" ht="20.149999999999999" customHeight="1">
      <c r="B12" s="68">
        <v>4</v>
      </c>
      <c r="C12" s="69"/>
      <c r="D12" s="70" t="s">
        <v>11</v>
      </c>
      <c r="E12" s="92"/>
      <c r="F12" s="87" t="s">
        <v>39</v>
      </c>
      <c r="G12" s="93"/>
      <c r="H12" s="72"/>
      <c r="I12" s="72"/>
      <c r="J12" s="73"/>
      <c r="K12" s="71"/>
      <c r="L12" s="173"/>
      <c r="M12" s="159"/>
      <c r="N12" s="72"/>
      <c r="O12" s="211" t="str">
        <f t="shared" si="0"/>
        <v>0</v>
      </c>
      <c r="P12" s="46"/>
      <c r="Q12" s="72"/>
      <c r="R12" s="3" t="str">
        <f t="shared" si="1"/>
        <v>◯</v>
      </c>
    </row>
    <row r="13" spans="2:18" ht="20.149999999999999" customHeight="1">
      <c r="B13" s="68">
        <v>5</v>
      </c>
      <c r="C13" s="69"/>
      <c r="D13" s="70" t="s">
        <v>11</v>
      </c>
      <c r="E13" s="92"/>
      <c r="F13" s="87" t="s">
        <v>39</v>
      </c>
      <c r="G13" s="93"/>
      <c r="H13" s="72"/>
      <c r="I13" s="72"/>
      <c r="J13" s="73"/>
      <c r="K13" s="71"/>
      <c r="L13" s="173"/>
      <c r="M13" s="159"/>
      <c r="N13" s="72"/>
      <c r="O13" s="211" t="str">
        <f t="shared" si="0"/>
        <v>0</v>
      </c>
      <c r="P13" s="46"/>
      <c r="Q13" s="72"/>
      <c r="R13" s="3" t="str">
        <f t="shared" si="1"/>
        <v>◯</v>
      </c>
    </row>
    <row r="14" spans="2:18" ht="20.149999999999999" customHeight="1">
      <c r="B14" s="68">
        <v>6</v>
      </c>
      <c r="C14" s="69"/>
      <c r="D14" s="70" t="s">
        <v>11</v>
      </c>
      <c r="E14" s="92"/>
      <c r="F14" s="87" t="s">
        <v>39</v>
      </c>
      <c r="G14" s="93"/>
      <c r="H14" s="72"/>
      <c r="I14" s="72"/>
      <c r="J14" s="73"/>
      <c r="K14" s="71"/>
      <c r="L14" s="173"/>
      <c r="M14" s="159"/>
      <c r="N14" s="72"/>
      <c r="O14" s="211" t="str">
        <f t="shared" si="0"/>
        <v>0</v>
      </c>
      <c r="P14" s="46"/>
      <c r="Q14" s="72"/>
      <c r="R14" s="3" t="str">
        <f t="shared" si="1"/>
        <v>◯</v>
      </c>
    </row>
    <row r="15" spans="2:18" ht="20.149999999999999" customHeight="1">
      <c r="B15" s="68">
        <v>7</v>
      </c>
      <c r="C15" s="69"/>
      <c r="D15" s="70" t="s">
        <v>11</v>
      </c>
      <c r="E15" s="92"/>
      <c r="F15" s="87" t="s">
        <v>39</v>
      </c>
      <c r="G15" s="93"/>
      <c r="H15" s="72"/>
      <c r="I15" s="72"/>
      <c r="J15" s="73"/>
      <c r="K15" s="71"/>
      <c r="L15" s="173"/>
      <c r="M15" s="159"/>
      <c r="N15" s="72"/>
      <c r="O15" s="211" t="str">
        <f t="shared" si="0"/>
        <v>0</v>
      </c>
      <c r="P15" s="46"/>
      <c r="Q15" s="72"/>
      <c r="R15" s="3" t="str">
        <f t="shared" si="1"/>
        <v>◯</v>
      </c>
    </row>
    <row r="16" spans="2:18" ht="20.149999999999999" customHeight="1">
      <c r="B16" s="68">
        <v>8</v>
      </c>
      <c r="C16" s="69"/>
      <c r="D16" s="70" t="s">
        <v>11</v>
      </c>
      <c r="E16" s="92"/>
      <c r="F16" s="87" t="s">
        <v>39</v>
      </c>
      <c r="G16" s="93"/>
      <c r="H16" s="72"/>
      <c r="I16" s="72"/>
      <c r="J16" s="73"/>
      <c r="K16" s="71"/>
      <c r="L16" s="173"/>
      <c r="M16" s="159"/>
      <c r="N16" s="72"/>
      <c r="O16" s="211" t="str">
        <f t="shared" si="0"/>
        <v>0</v>
      </c>
      <c r="P16" s="46"/>
      <c r="Q16" s="72"/>
      <c r="R16" s="3" t="str">
        <f t="shared" si="1"/>
        <v>◯</v>
      </c>
    </row>
    <row r="17" spans="2:18" ht="20.149999999999999" customHeight="1">
      <c r="B17" s="68">
        <v>9</v>
      </c>
      <c r="C17" s="69"/>
      <c r="D17" s="70" t="s">
        <v>11</v>
      </c>
      <c r="E17" s="92"/>
      <c r="F17" s="87" t="s">
        <v>39</v>
      </c>
      <c r="G17" s="93"/>
      <c r="H17" s="72"/>
      <c r="I17" s="72"/>
      <c r="J17" s="73"/>
      <c r="K17" s="71"/>
      <c r="L17" s="173"/>
      <c r="M17" s="159"/>
      <c r="N17" s="74"/>
      <c r="O17" s="211" t="str">
        <f t="shared" si="0"/>
        <v>0</v>
      </c>
      <c r="P17" s="46"/>
      <c r="Q17" s="72"/>
      <c r="R17" s="3" t="str">
        <f t="shared" si="1"/>
        <v>◯</v>
      </c>
    </row>
    <row r="18" spans="2:18" ht="20.149999999999999" customHeight="1">
      <c r="B18" s="68">
        <v>10</v>
      </c>
      <c r="C18" s="69"/>
      <c r="D18" s="70" t="s">
        <v>11</v>
      </c>
      <c r="E18" s="92"/>
      <c r="F18" s="87" t="s">
        <v>39</v>
      </c>
      <c r="G18" s="93"/>
      <c r="H18" s="72"/>
      <c r="I18" s="72"/>
      <c r="J18" s="73"/>
      <c r="K18" s="71"/>
      <c r="L18" s="173"/>
      <c r="M18" s="159"/>
      <c r="N18" s="72"/>
      <c r="O18" s="211" t="str">
        <f t="shared" si="0"/>
        <v>0</v>
      </c>
      <c r="P18" s="46"/>
      <c r="Q18" s="72"/>
      <c r="R18" s="3" t="str">
        <f t="shared" si="1"/>
        <v>◯</v>
      </c>
    </row>
    <row r="19" spans="2:18" ht="20.149999999999999" customHeight="1">
      <c r="B19" s="68">
        <v>11</v>
      </c>
      <c r="C19" s="69"/>
      <c r="D19" s="70" t="s">
        <v>11</v>
      </c>
      <c r="E19" s="92"/>
      <c r="F19" s="87" t="s">
        <v>39</v>
      </c>
      <c r="G19" s="93"/>
      <c r="H19" s="72"/>
      <c r="I19" s="72"/>
      <c r="J19" s="73"/>
      <c r="K19" s="71"/>
      <c r="L19" s="173"/>
      <c r="M19" s="159"/>
      <c r="N19" s="72"/>
      <c r="O19" s="211" t="str">
        <f t="shared" si="0"/>
        <v>0</v>
      </c>
      <c r="P19" s="46"/>
      <c r="Q19" s="72"/>
      <c r="R19" s="3" t="str">
        <f t="shared" si="1"/>
        <v>◯</v>
      </c>
    </row>
    <row r="20" spans="2:18" ht="20.149999999999999" customHeight="1">
      <c r="B20" s="68">
        <v>12</v>
      </c>
      <c r="C20" s="69"/>
      <c r="D20" s="70" t="s">
        <v>11</v>
      </c>
      <c r="E20" s="92"/>
      <c r="F20" s="87" t="s">
        <v>39</v>
      </c>
      <c r="G20" s="93"/>
      <c r="H20" s="72"/>
      <c r="I20" s="72"/>
      <c r="J20" s="73"/>
      <c r="K20" s="71"/>
      <c r="L20" s="173"/>
      <c r="M20" s="159"/>
      <c r="N20" s="72"/>
      <c r="O20" s="211" t="str">
        <f t="shared" si="0"/>
        <v>0</v>
      </c>
      <c r="P20" s="46"/>
      <c r="Q20" s="72"/>
      <c r="R20" s="3" t="str">
        <f t="shared" si="1"/>
        <v>◯</v>
      </c>
    </row>
    <row r="21" spans="2:18" ht="20.149999999999999" customHeight="1">
      <c r="B21" s="68">
        <v>13</v>
      </c>
      <c r="C21" s="69"/>
      <c r="D21" s="70" t="s">
        <v>11</v>
      </c>
      <c r="E21" s="92"/>
      <c r="F21" s="87" t="s">
        <v>39</v>
      </c>
      <c r="G21" s="93"/>
      <c r="H21" s="72"/>
      <c r="I21" s="72"/>
      <c r="J21" s="73"/>
      <c r="K21" s="71"/>
      <c r="L21" s="173"/>
      <c r="M21" s="159"/>
      <c r="N21" s="72"/>
      <c r="O21" s="211" t="str">
        <f t="shared" si="0"/>
        <v>0</v>
      </c>
      <c r="P21" s="46"/>
      <c r="Q21" s="72"/>
      <c r="R21" s="3" t="str">
        <f t="shared" si="1"/>
        <v>◯</v>
      </c>
    </row>
    <row r="22" spans="2:18" ht="20.149999999999999" customHeight="1">
      <c r="B22" s="68">
        <v>14</v>
      </c>
      <c r="C22" s="69"/>
      <c r="D22" s="70" t="s">
        <v>11</v>
      </c>
      <c r="E22" s="92"/>
      <c r="F22" s="87" t="s">
        <v>39</v>
      </c>
      <c r="G22" s="93"/>
      <c r="H22" s="72"/>
      <c r="I22" s="72"/>
      <c r="J22" s="73"/>
      <c r="K22" s="71"/>
      <c r="L22" s="173"/>
      <c r="M22" s="159"/>
      <c r="N22" s="72"/>
      <c r="O22" s="211" t="str">
        <f t="shared" si="0"/>
        <v>0</v>
      </c>
      <c r="P22" s="46"/>
      <c r="Q22" s="72"/>
      <c r="R22" s="3" t="str">
        <f t="shared" si="1"/>
        <v>◯</v>
      </c>
    </row>
    <row r="23" spans="2:18" ht="20.149999999999999" customHeight="1">
      <c r="B23" s="68">
        <v>15</v>
      </c>
      <c r="C23" s="69"/>
      <c r="D23" s="70" t="s">
        <v>11</v>
      </c>
      <c r="E23" s="92"/>
      <c r="F23" s="87" t="s">
        <v>39</v>
      </c>
      <c r="G23" s="93"/>
      <c r="H23" s="72"/>
      <c r="I23" s="72"/>
      <c r="J23" s="73"/>
      <c r="K23" s="71"/>
      <c r="L23" s="173"/>
      <c r="M23" s="159"/>
      <c r="N23" s="72"/>
      <c r="O23" s="211" t="str">
        <f t="shared" si="0"/>
        <v>0</v>
      </c>
      <c r="P23" s="46"/>
      <c r="Q23" s="72"/>
      <c r="R23" s="3" t="str">
        <f t="shared" si="1"/>
        <v>◯</v>
      </c>
    </row>
    <row r="24" spans="2:18" ht="20.149999999999999" customHeight="1">
      <c r="B24" s="68">
        <v>16</v>
      </c>
      <c r="C24" s="69"/>
      <c r="D24" s="70" t="s">
        <v>11</v>
      </c>
      <c r="E24" s="92"/>
      <c r="F24" s="87" t="s">
        <v>39</v>
      </c>
      <c r="G24" s="93"/>
      <c r="H24" s="72"/>
      <c r="I24" s="72"/>
      <c r="J24" s="73"/>
      <c r="K24" s="71"/>
      <c r="L24" s="173"/>
      <c r="M24" s="159"/>
      <c r="N24" s="72"/>
      <c r="O24" s="211" t="str">
        <f t="shared" si="0"/>
        <v>0</v>
      </c>
      <c r="P24" s="46"/>
      <c r="Q24" s="72"/>
      <c r="R24" s="3" t="str">
        <f t="shared" si="1"/>
        <v>◯</v>
      </c>
    </row>
    <row r="25" spans="2:18" ht="20.149999999999999" customHeight="1">
      <c r="B25" s="68">
        <v>17</v>
      </c>
      <c r="C25" s="69"/>
      <c r="D25" s="70" t="s">
        <v>11</v>
      </c>
      <c r="E25" s="92"/>
      <c r="F25" s="87" t="s">
        <v>39</v>
      </c>
      <c r="G25" s="93"/>
      <c r="H25" s="72"/>
      <c r="I25" s="72"/>
      <c r="J25" s="73"/>
      <c r="K25" s="71"/>
      <c r="L25" s="173"/>
      <c r="M25" s="159"/>
      <c r="N25" s="72"/>
      <c r="O25" s="211" t="str">
        <f t="shared" si="0"/>
        <v>0</v>
      </c>
      <c r="P25" s="46"/>
      <c r="Q25" s="72"/>
      <c r="R25" s="3" t="str">
        <f t="shared" si="1"/>
        <v>◯</v>
      </c>
    </row>
    <row r="26" spans="2:18" ht="20.149999999999999" customHeight="1">
      <c r="B26" s="68">
        <v>18</v>
      </c>
      <c r="C26" s="69"/>
      <c r="D26" s="70" t="s">
        <v>11</v>
      </c>
      <c r="E26" s="92"/>
      <c r="F26" s="87" t="s">
        <v>39</v>
      </c>
      <c r="G26" s="93"/>
      <c r="H26" s="72"/>
      <c r="I26" s="72"/>
      <c r="J26" s="73"/>
      <c r="K26" s="71"/>
      <c r="L26" s="173"/>
      <c r="M26" s="159"/>
      <c r="N26" s="72"/>
      <c r="O26" s="211" t="str">
        <f t="shared" si="0"/>
        <v>0</v>
      </c>
      <c r="P26" s="46"/>
      <c r="Q26" s="72"/>
      <c r="R26" s="3" t="str">
        <f t="shared" si="1"/>
        <v>◯</v>
      </c>
    </row>
    <row r="27" spans="2:18" ht="20.149999999999999" customHeight="1">
      <c r="B27" s="68">
        <v>19</v>
      </c>
      <c r="C27" s="69"/>
      <c r="D27" s="70" t="s">
        <v>11</v>
      </c>
      <c r="E27" s="92"/>
      <c r="F27" s="87" t="s">
        <v>39</v>
      </c>
      <c r="G27" s="93"/>
      <c r="H27" s="72"/>
      <c r="I27" s="72"/>
      <c r="J27" s="73"/>
      <c r="K27" s="71"/>
      <c r="L27" s="173"/>
      <c r="M27" s="159"/>
      <c r="N27" s="72"/>
      <c r="O27" s="211" t="str">
        <f t="shared" si="0"/>
        <v>0</v>
      </c>
      <c r="P27" s="46"/>
      <c r="Q27" s="72"/>
      <c r="R27" s="3" t="str">
        <f t="shared" si="1"/>
        <v>◯</v>
      </c>
    </row>
    <row r="28" spans="2:18" ht="20.149999999999999" customHeight="1">
      <c r="B28" s="68">
        <v>20</v>
      </c>
      <c r="C28" s="69"/>
      <c r="D28" s="70" t="s">
        <v>11</v>
      </c>
      <c r="E28" s="92"/>
      <c r="F28" s="87" t="s">
        <v>39</v>
      </c>
      <c r="G28" s="93"/>
      <c r="H28" s="72"/>
      <c r="I28" s="72"/>
      <c r="J28" s="73"/>
      <c r="K28" s="71"/>
      <c r="L28" s="173"/>
      <c r="M28" s="159"/>
      <c r="N28" s="72"/>
      <c r="O28" s="211" t="str">
        <f t="shared" si="0"/>
        <v>0</v>
      </c>
      <c r="P28" s="46"/>
      <c r="Q28" s="72"/>
      <c r="R28" s="3" t="str">
        <f t="shared" si="1"/>
        <v>◯</v>
      </c>
    </row>
    <row r="29" spans="2:18" ht="20.149999999999999" customHeight="1">
      <c r="B29" s="68">
        <v>21</v>
      </c>
      <c r="C29" s="69"/>
      <c r="D29" s="70" t="s">
        <v>11</v>
      </c>
      <c r="E29" s="92"/>
      <c r="F29" s="87" t="s">
        <v>39</v>
      </c>
      <c r="G29" s="93"/>
      <c r="H29" s="72"/>
      <c r="I29" s="72"/>
      <c r="J29" s="73"/>
      <c r="K29" s="71"/>
      <c r="L29" s="173"/>
      <c r="M29" s="159"/>
      <c r="N29" s="72"/>
      <c r="O29" s="211" t="str">
        <f t="shared" si="0"/>
        <v>0</v>
      </c>
      <c r="P29" s="46"/>
      <c r="Q29" s="72"/>
      <c r="R29" s="3" t="str">
        <f t="shared" si="1"/>
        <v>◯</v>
      </c>
    </row>
    <row r="30" spans="2:18" ht="20.149999999999999" customHeight="1">
      <c r="B30" s="68">
        <v>22</v>
      </c>
      <c r="C30" s="69"/>
      <c r="D30" s="70" t="s">
        <v>11</v>
      </c>
      <c r="E30" s="92"/>
      <c r="F30" s="87" t="s">
        <v>39</v>
      </c>
      <c r="G30" s="93"/>
      <c r="H30" s="72"/>
      <c r="I30" s="72"/>
      <c r="J30" s="73"/>
      <c r="K30" s="71"/>
      <c r="L30" s="173"/>
      <c r="M30" s="159"/>
      <c r="N30" s="72"/>
      <c r="O30" s="211" t="str">
        <f t="shared" si="0"/>
        <v>0</v>
      </c>
      <c r="P30" s="46"/>
      <c r="Q30" s="72"/>
      <c r="R30" s="3" t="str">
        <f t="shared" si="1"/>
        <v>◯</v>
      </c>
    </row>
    <row r="31" spans="2:18" ht="20.149999999999999" customHeight="1">
      <c r="B31" s="68">
        <v>23</v>
      </c>
      <c r="C31" s="69"/>
      <c r="D31" s="70" t="s">
        <v>11</v>
      </c>
      <c r="E31" s="92"/>
      <c r="F31" s="87" t="s">
        <v>39</v>
      </c>
      <c r="G31" s="93"/>
      <c r="H31" s="72"/>
      <c r="I31" s="72"/>
      <c r="J31" s="73"/>
      <c r="K31" s="71"/>
      <c r="L31" s="173"/>
      <c r="M31" s="159"/>
      <c r="N31" s="72"/>
      <c r="O31" s="211" t="str">
        <f t="shared" si="0"/>
        <v>0</v>
      </c>
      <c r="P31" s="46"/>
      <c r="Q31" s="72"/>
      <c r="R31" s="3" t="str">
        <f t="shared" si="1"/>
        <v>◯</v>
      </c>
    </row>
    <row r="32" spans="2:18" ht="20.149999999999999" customHeight="1">
      <c r="B32" s="68">
        <v>24</v>
      </c>
      <c r="C32" s="69"/>
      <c r="D32" s="70" t="s">
        <v>11</v>
      </c>
      <c r="E32" s="92"/>
      <c r="F32" s="87" t="s">
        <v>39</v>
      </c>
      <c r="G32" s="93"/>
      <c r="H32" s="72"/>
      <c r="I32" s="72"/>
      <c r="J32" s="73"/>
      <c r="K32" s="71"/>
      <c r="L32" s="173"/>
      <c r="M32" s="159"/>
      <c r="N32" s="72"/>
      <c r="O32" s="211" t="str">
        <f t="shared" si="0"/>
        <v>0</v>
      </c>
      <c r="P32" s="46"/>
      <c r="Q32" s="72"/>
      <c r="R32" s="3" t="str">
        <f t="shared" si="1"/>
        <v>◯</v>
      </c>
    </row>
    <row r="33" spans="2:20" ht="20.149999999999999" customHeight="1">
      <c r="B33" s="68">
        <v>25</v>
      </c>
      <c r="C33" s="69"/>
      <c r="D33" s="70" t="s">
        <v>11</v>
      </c>
      <c r="E33" s="92"/>
      <c r="F33" s="87" t="s">
        <v>39</v>
      </c>
      <c r="G33" s="93"/>
      <c r="H33" s="72"/>
      <c r="I33" s="72"/>
      <c r="J33" s="73"/>
      <c r="K33" s="71"/>
      <c r="L33" s="173"/>
      <c r="M33" s="159"/>
      <c r="N33" s="72"/>
      <c r="O33" s="211" t="str">
        <f t="shared" si="0"/>
        <v>0</v>
      </c>
      <c r="P33" s="46"/>
      <c r="Q33" s="72"/>
      <c r="R33" s="3" t="str">
        <f t="shared" si="1"/>
        <v>◯</v>
      </c>
    </row>
    <row r="34" spans="2:20" ht="20.149999999999999" customHeight="1">
      <c r="B34" s="68">
        <v>26</v>
      </c>
      <c r="C34" s="69"/>
      <c r="D34" s="70" t="s">
        <v>11</v>
      </c>
      <c r="E34" s="92"/>
      <c r="F34" s="87" t="s">
        <v>39</v>
      </c>
      <c r="G34" s="93"/>
      <c r="H34" s="72"/>
      <c r="I34" s="72"/>
      <c r="J34" s="73"/>
      <c r="K34" s="71"/>
      <c r="L34" s="173"/>
      <c r="M34" s="159"/>
      <c r="N34" s="72"/>
      <c r="O34" s="211" t="str">
        <f t="shared" si="0"/>
        <v>0</v>
      </c>
      <c r="P34" s="46"/>
      <c r="Q34" s="72"/>
      <c r="R34" s="3" t="str">
        <f t="shared" si="1"/>
        <v>◯</v>
      </c>
    </row>
    <row r="35" spans="2:20" ht="20.149999999999999" customHeight="1">
      <c r="B35" s="68">
        <v>27</v>
      </c>
      <c r="C35" s="69"/>
      <c r="D35" s="70" t="s">
        <v>11</v>
      </c>
      <c r="E35" s="92"/>
      <c r="F35" s="87" t="s">
        <v>39</v>
      </c>
      <c r="G35" s="93"/>
      <c r="H35" s="72"/>
      <c r="I35" s="72"/>
      <c r="J35" s="73"/>
      <c r="K35" s="71"/>
      <c r="L35" s="173"/>
      <c r="M35" s="159"/>
      <c r="N35" s="72"/>
      <c r="O35" s="211" t="str">
        <f t="shared" si="0"/>
        <v>0</v>
      </c>
      <c r="P35" s="46"/>
      <c r="Q35" s="72"/>
      <c r="R35" s="3" t="str">
        <f t="shared" si="1"/>
        <v>◯</v>
      </c>
    </row>
    <row r="36" spans="2:20" ht="20.149999999999999" customHeight="1">
      <c r="B36" s="68">
        <v>28</v>
      </c>
      <c r="C36" s="69"/>
      <c r="D36" s="70" t="s">
        <v>11</v>
      </c>
      <c r="E36" s="92"/>
      <c r="F36" s="87" t="s">
        <v>39</v>
      </c>
      <c r="G36" s="93"/>
      <c r="H36" s="72"/>
      <c r="I36" s="72"/>
      <c r="J36" s="73"/>
      <c r="K36" s="71"/>
      <c r="L36" s="173"/>
      <c r="M36" s="159"/>
      <c r="N36" s="72"/>
      <c r="O36" s="211" t="str">
        <f t="shared" si="0"/>
        <v>0</v>
      </c>
      <c r="P36" s="46"/>
      <c r="Q36" s="72"/>
      <c r="R36" s="3" t="str">
        <f t="shared" si="1"/>
        <v>◯</v>
      </c>
    </row>
    <row r="37" spans="2:20" ht="20.149999999999999" customHeight="1">
      <c r="B37" s="68">
        <v>29</v>
      </c>
      <c r="C37" s="69"/>
      <c r="D37" s="70" t="s">
        <v>11</v>
      </c>
      <c r="E37" s="92"/>
      <c r="F37" s="87" t="s">
        <v>39</v>
      </c>
      <c r="G37" s="93"/>
      <c r="H37" s="72"/>
      <c r="I37" s="72"/>
      <c r="J37" s="73"/>
      <c r="K37" s="71"/>
      <c r="L37" s="173"/>
      <c r="M37" s="159"/>
      <c r="N37" s="72"/>
      <c r="O37" s="211" t="str">
        <f t="shared" si="0"/>
        <v>0</v>
      </c>
      <c r="P37" s="46"/>
      <c r="Q37" s="72"/>
      <c r="R37" s="3" t="str">
        <f t="shared" si="1"/>
        <v>◯</v>
      </c>
    </row>
    <row r="38" spans="2:20" ht="20.149999999999999" customHeight="1">
      <c r="B38" s="68">
        <v>30</v>
      </c>
      <c r="C38" s="69"/>
      <c r="D38" s="70" t="s">
        <v>11</v>
      </c>
      <c r="E38" s="92"/>
      <c r="F38" s="87" t="s">
        <v>39</v>
      </c>
      <c r="G38" s="93"/>
      <c r="H38" s="72"/>
      <c r="I38" s="72"/>
      <c r="J38" s="73"/>
      <c r="K38" s="71"/>
      <c r="L38" s="173"/>
      <c r="M38" s="159"/>
      <c r="N38" s="72"/>
      <c r="O38" s="211" t="str">
        <f t="shared" si="0"/>
        <v>0</v>
      </c>
      <c r="P38" s="46"/>
      <c r="Q38" s="72"/>
      <c r="R38" s="3" t="str">
        <f t="shared" si="1"/>
        <v>◯</v>
      </c>
    </row>
    <row r="39" spans="2:20" ht="22.5">
      <c r="B39" s="68">
        <v>31</v>
      </c>
      <c r="C39" s="69"/>
      <c r="D39" s="70" t="s">
        <v>31</v>
      </c>
      <c r="E39" s="92"/>
      <c r="F39" s="87" t="s">
        <v>39</v>
      </c>
      <c r="G39" s="93"/>
      <c r="H39" s="72"/>
      <c r="I39" s="72"/>
      <c r="J39" s="73"/>
      <c r="K39" s="71"/>
      <c r="L39" s="173"/>
      <c r="M39" s="159"/>
      <c r="N39" s="72"/>
      <c r="O39" s="211" t="str">
        <f t="shared" si="0"/>
        <v>0</v>
      </c>
      <c r="P39" s="46"/>
      <c r="Q39" s="72"/>
      <c r="R39" s="3" t="str">
        <f t="shared" si="1"/>
        <v>◯</v>
      </c>
    </row>
    <row r="40" spans="2:20" s="5" customFormat="1" ht="19" customHeight="1">
      <c r="B40" s="55" t="s">
        <v>67</v>
      </c>
      <c r="C40" s="56"/>
      <c r="D40" s="56"/>
      <c r="E40" s="56"/>
      <c r="F40" s="56"/>
      <c r="G40" s="56"/>
      <c r="H40" s="56"/>
      <c r="I40" s="56"/>
      <c r="J40" s="56"/>
      <c r="K40" s="57"/>
      <c r="L40" s="58"/>
      <c r="M40" s="56"/>
      <c r="N40" s="58"/>
      <c r="O40" s="186"/>
      <c r="P40" s="57"/>
      <c r="Q40" s="57"/>
      <c r="R40" s="56"/>
      <c r="T40" s="3"/>
    </row>
    <row r="41" spans="2:20" s="5" customFormat="1" ht="19" customHeight="1">
      <c r="B41" s="55" t="s">
        <v>68</v>
      </c>
      <c r="C41" s="56"/>
      <c r="D41" s="56"/>
      <c r="E41" s="56"/>
      <c r="F41" s="56"/>
      <c r="G41" s="56"/>
      <c r="H41" s="56"/>
      <c r="I41" s="56"/>
      <c r="J41" s="56"/>
      <c r="K41" s="57"/>
      <c r="L41" s="58"/>
      <c r="M41" s="56"/>
      <c r="N41" s="58"/>
      <c r="O41" s="187"/>
      <c r="R41" s="56"/>
      <c r="T41" s="3"/>
    </row>
    <row r="42" spans="2:20" s="5" customFormat="1" ht="19" customHeight="1">
      <c r="B42" s="55" t="s">
        <v>69</v>
      </c>
      <c r="C42" s="56"/>
      <c r="D42" s="56"/>
      <c r="E42" s="56"/>
      <c r="F42" s="56"/>
      <c r="G42" s="56"/>
      <c r="H42" s="56"/>
      <c r="I42" s="56"/>
      <c r="J42" s="56"/>
      <c r="K42" s="57"/>
      <c r="L42" s="58"/>
      <c r="M42" s="56"/>
      <c r="N42" s="58"/>
      <c r="O42" s="186"/>
      <c r="P42" s="57"/>
      <c r="Q42" s="57"/>
      <c r="R42" s="56"/>
      <c r="T42" s="3"/>
    </row>
    <row r="43" spans="2:20" s="5" customFormat="1" ht="19" customHeight="1">
      <c r="B43" s="55" t="s">
        <v>70</v>
      </c>
      <c r="C43" s="56"/>
      <c r="D43" s="56"/>
      <c r="E43" s="56"/>
      <c r="F43" s="56"/>
      <c r="G43" s="56"/>
      <c r="H43" s="56"/>
      <c r="I43" s="56"/>
      <c r="J43" s="56"/>
      <c r="K43" s="57"/>
      <c r="L43" s="58"/>
      <c r="M43" s="56"/>
      <c r="N43" s="58"/>
      <c r="O43" s="186"/>
      <c r="P43" s="57"/>
      <c r="Q43" s="57"/>
      <c r="R43" s="56"/>
      <c r="T43" s="3"/>
    </row>
    <row r="44" spans="2:20" ht="19" customHeight="1">
      <c r="B44" s="168" t="s">
        <v>71</v>
      </c>
      <c r="E44"/>
      <c r="F44"/>
      <c r="G44"/>
      <c r="K44" s="2"/>
      <c r="L44" s="1"/>
      <c r="M44"/>
      <c r="N44" s="1"/>
      <c r="Q44" s="2"/>
      <c r="S44"/>
      <c r="T44" s="3"/>
    </row>
    <row r="45" spans="2:20" ht="19" customHeight="1">
      <c r="B45" s="169" t="s">
        <v>72</v>
      </c>
      <c r="E45"/>
      <c r="F45"/>
      <c r="G45"/>
      <c r="K45" s="2"/>
      <c r="L45" s="1"/>
      <c r="M45"/>
      <c r="N45" s="1"/>
      <c r="Q45" s="2"/>
      <c r="S45"/>
      <c r="T45" s="3"/>
    </row>
    <row r="46" spans="2:20" ht="11.15" customHeight="1" thickBot="1">
      <c r="E46" s="104"/>
      <c r="F46" s="105"/>
      <c r="G46" s="106"/>
    </row>
    <row r="47" spans="2:20" ht="40.5" thickBot="1">
      <c r="B47" s="19" t="s">
        <v>23</v>
      </c>
      <c r="C47" s="6">
        <f>COUNTA(C9:C39)</f>
        <v>0</v>
      </c>
      <c r="D47" s="7"/>
      <c r="E47" s="107"/>
      <c r="F47" s="31"/>
      <c r="G47" s="108"/>
      <c r="H47" s="8">
        <f>COUNTIF(H9:H39, "&gt;0")</f>
        <v>0</v>
      </c>
      <c r="I47" t="s">
        <v>22</v>
      </c>
      <c r="M47" s="161"/>
      <c r="N47" s="1"/>
      <c r="O47" s="189"/>
      <c r="P47"/>
      <c r="R47" s="76" t="s">
        <v>10</v>
      </c>
    </row>
    <row r="48" spans="2:20" ht="33" thickBot="1">
      <c r="G48" s="25" t="s">
        <v>14</v>
      </c>
      <c r="H48" s="40">
        <f>SUM(H9:H39)</f>
        <v>0</v>
      </c>
      <c r="I48" s="40">
        <f t="shared" ref="I48:J48" si="2">SUM(I9:I39)</f>
        <v>0</v>
      </c>
      <c r="J48" s="40">
        <f t="shared" si="2"/>
        <v>0</v>
      </c>
      <c r="K48" s="40"/>
      <c r="L48" s="120" t="s">
        <v>15</v>
      </c>
      <c r="M48" s="162" t="s">
        <v>34</v>
      </c>
      <c r="N48" s="121" t="s">
        <v>19</v>
      </c>
      <c r="O48" s="190" t="s">
        <v>17</v>
      </c>
      <c r="P48" s="34"/>
      <c r="Q48" s="33" t="s">
        <v>27</v>
      </c>
      <c r="R48" s="35" t="str">
        <f>IF(H48=(I48+J48),"◯","×")</f>
        <v>◯</v>
      </c>
    </row>
    <row r="49" spans="3:19" ht="20.5" thickBot="1">
      <c r="C49" s="1"/>
      <c r="D49" s="1"/>
      <c r="E49" s="1"/>
      <c r="F49" s="11"/>
      <c r="G49" s="11"/>
      <c r="H49" s="37" t="s">
        <v>15</v>
      </c>
      <c r="I49" s="12" t="s">
        <v>16</v>
      </c>
      <c r="J49" s="29" t="s">
        <v>17</v>
      </c>
      <c r="K49" s="164"/>
      <c r="Q49" s="32"/>
      <c r="S49" s="13"/>
    </row>
    <row r="50" spans="3:19" ht="33" customHeight="1" thickTop="1">
      <c r="C50" s="23"/>
      <c r="D50" s="24" t="s">
        <v>18</v>
      </c>
      <c r="H50" s="21" t="e">
        <f>$H$48/$H$47</f>
        <v>#DIV/0!</v>
      </c>
      <c r="I50" s="17"/>
      <c r="J50" s="22" t="e">
        <f>$J$48/$H$47</f>
        <v>#DIV/0!</v>
      </c>
      <c r="K50" s="22"/>
      <c r="O50" s="191"/>
      <c r="P50" s="175"/>
    </row>
    <row r="51" spans="3:19" ht="22.5">
      <c r="H51" s="36" t="s">
        <v>15</v>
      </c>
      <c r="I51" s="20"/>
      <c r="J51" s="28" t="s">
        <v>17</v>
      </c>
      <c r="K51" s="28"/>
      <c r="P51" s="172"/>
    </row>
    <row r="52" spans="3:19">
      <c r="H52" s="39" t="s">
        <v>25</v>
      </c>
      <c r="J52" s="27" t="s">
        <v>26</v>
      </c>
      <c r="K52" s="27"/>
    </row>
  </sheetData>
  <mergeCells count="11">
    <mergeCell ref="P7:P8"/>
    <mergeCell ref="Q7:Q8"/>
    <mergeCell ref="H2:N2"/>
    <mergeCell ref="O2:O3"/>
    <mergeCell ref="B7:B8"/>
    <mergeCell ref="C7:D8"/>
    <mergeCell ref="E7:G8"/>
    <mergeCell ref="H7:L7"/>
    <mergeCell ref="M7:M8"/>
    <mergeCell ref="N7:N8"/>
    <mergeCell ref="O7:O8"/>
  </mergeCells>
  <phoneticPr fontId="1"/>
  <conditionalFormatting sqref="P50">
    <cfRule type="expression" dxfId="10" priority="1">
      <formula>$P$50&lt;&gt;""</formula>
    </cfRule>
  </conditionalFormatting>
  <pageMargins left="0.51181102362204722" right="0.31496062992125984" top="0.15748031496062992" bottom="0.15748031496062992" header="0.11811023622047245" footer="0.11811023622047245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0A1D4-D18D-4DE9-BF8D-F6D76661C0B6}">
  <dimension ref="B1:T52"/>
  <sheetViews>
    <sheetView view="pageBreakPreview" zoomScale="60" zoomScaleNormal="100" workbookViewId="0">
      <selection activeCell="H2" sqref="H2:N2"/>
    </sheetView>
  </sheetViews>
  <sheetFormatPr defaultRowHeight="18"/>
  <cols>
    <col min="1" max="1" width="1.83203125" customWidth="1"/>
    <col min="2" max="2" width="6.58203125" style="1" customWidth="1"/>
    <col min="3" max="3" width="4.58203125" customWidth="1"/>
    <col min="4" max="4" width="3.5" customWidth="1"/>
    <col min="5" max="5" width="3.75" style="101" customWidth="1"/>
    <col min="6" max="6" width="2.83203125" style="1" customWidth="1"/>
    <col min="7" max="7" width="4.33203125" style="102" customWidth="1"/>
    <col min="8" max="8" width="9.33203125" customWidth="1"/>
    <col min="9" max="9" width="8.33203125" customWidth="1"/>
    <col min="10" max="11" width="10.5" customWidth="1"/>
    <col min="12" max="12" width="16.58203125" style="2" customWidth="1"/>
    <col min="13" max="13" width="13.5" style="160" customWidth="1"/>
    <col min="14" max="14" width="15.33203125" customWidth="1"/>
    <col min="15" max="15" width="8.5" style="188" customWidth="1"/>
    <col min="16" max="16" width="8.5" style="2" customWidth="1"/>
    <col min="17" max="17" width="9.33203125" customWidth="1"/>
    <col min="18" max="18" width="6.08203125" customWidth="1"/>
    <col min="19" max="19" width="6.25" style="3" customWidth="1"/>
  </cols>
  <sheetData>
    <row r="1" spans="2:18" ht="20.5" customHeight="1">
      <c r="B1" s="122" t="s">
        <v>35</v>
      </c>
      <c r="C1" s="50"/>
      <c r="D1" s="50"/>
      <c r="E1" s="78"/>
      <c r="F1" s="52"/>
      <c r="G1" s="79"/>
      <c r="H1" s="50"/>
      <c r="I1" s="50"/>
      <c r="J1" s="50"/>
      <c r="K1" s="50"/>
      <c r="L1" s="51"/>
      <c r="M1" s="156"/>
      <c r="N1" s="50"/>
      <c r="O1" s="184"/>
      <c r="P1" s="51"/>
      <c r="Q1" s="50"/>
    </row>
    <row r="2" spans="2:18" ht="24.65" customHeight="1">
      <c r="B2" s="52"/>
      <c r="C2" s="50"/>
      <c r="D2" s="50"/>
      <c r="E2" s="78"/>
      <c r="F2" s="52"/>
      <c r="G2" s="79"/>
      <c r="H2" s="293" t="s">
        <v>92</v>
      </c>
      <c r="I2" s="293"/>
      <c r="J2" s="293"/>
      <c r="K2" s="293"/>
      <c r="L2" s="293"/>
      <c r="M2" s="293"/>
      <c r="N2" s="293"/>
      <c r="O2" s="298">
        <v>6</v>
      </c>
      <c r="P2" s="51"/>
      <c r="Q2" s="50"/>
    </row>
    <row r="3" spans="2:18">
      <c r="B3" s="52"/>
      <c r="C3" s="50"/>
      <c r="D3" s="50"/>
      <c r="E3" s="78"/>
      <c r="F3" s="52"/>
      <c r="G3" s="79"/>
      <c r="H3" s="50"/>
      <c r="I3" s="50"/>
      <c r="J3" s="50"/>
      <c r="K3" s="50"/>
      <c r="L3" s="51"/>
      <c r="M3" s="157" t="s">
        <v>24</v>
      </c>
      <c r="N3" s="67">
        <v>8</v>
      </c>
      <c r="O3" s="298"/>
      <c r="P3" s="65"/>
      <c r="Q3" s="53" t="s">
        <v>0</v>
      </c>
    </row>
    <row r="4" spans="2:18">
      <c r="B4" s="52"/>
      <c r="C4" s="50"/>
      <c r="D4" s="50"/>
      <c r="E4" s="78"/>
      <c r="F4" s="52"/>
      <c r="G4" s="79"/>
      <c r="H4" s="50"/>
      <c r="I4" s="50"/>
      <c r="J4" s="50"/>
      <c r="K4" s="50"/>
      <c r="L4" s="51"/>
      <c r="M4" s="157" t="s">
        <v>36</v>
      </c>
      <c r="N4" s="81" t="str">
        <f>+'R8.4'!$N$4</f>
        <v>●●　組合</v>
      </c>
      <c r="O4" s="184"/>
      <c r="P4" s="51"/>
      <c r="Q4" s="50"/>
    </row>
    <row r="5" spans="2:18">
      <c r="B5" s="52"/>
      <c r="C5" s="50"/>
      <c r="D5" s="50"/>
      <c r="E5" s="78"/>
      <c r="F5" s="52"/>
      <c r="G5" s="79"/>
      <c r="H5" s="50"/>
      <c r="I5" s="50"/>
      <c r="J5" s="50"/>
      <c r="K5" s="50"/>
      <c r="L5" s="51"/>
      <c r="M5" s="163" t="s">
        <v>38</v>
      </c>
      <c r="N5" s="81" t="str">
        <f>+'R8.4'!$N$5</f>
        <v>●●　●●　　</v>
      </c>
      <c r="O5" s="184"/>
      <c r="P5" s="51"/>
      <c r="Q5" s="50"/>
    </row>
    <row r="6" spans="2:18">
      <c r="B6" s="52"/>
      <c r="C6" s="50"/>
      <c r="D6" s="50"/>
      <c r="E6" s="78"/>
      <c r="F6" s="52"/>
      <c r="G6" s="79"/>
      <c r="H6" s="50"/>
      <c r="I6" s="50"/>
      <c r="J6" s="50"/>
      <c r="K6" s="50"/>
      <c r="L6" s="51"/>
      <c r="M6" s="157" t="s">
        <v>39</v>
      </c>
      <c r="N6" s="50"/>
      <c r="O6" s="185"/>
      <c r="P6" s="77"/>
      <c r="Q6" s="50"/>
    </row>
    <row r="7" spans="2:18" ht="57" customHeight="1">
      <c r="B7" s="286" t="s">
        <v>1</v>
      </c>
      <c r="C7" s="299" t="s">
        <v>2</v>
      </c>
      <c r="D7" s="300"/>
      <c r="E7" s="275" t="s">
        <v>41</v>
      </c>
      <c r="F7" s="276"/>
      <c r="G7" s="277"/>
      <c r="H7" s="281" t="s">
        <v>3</v>
      </c>
      <c r="I7" s="281"/>
      <c r="J7" s="281"/>
      <c r="K7" s="281"/>
      <c r="L7" s="281"/>
      <c r="M7" s="296" t="s">
        <v>33</v>
      </c>
      <c r="N7" s="282" t="s">
        <v>4</v>
      </c>
      <c r="O7" s="282" t="s">
        <v>5</v>
      </c>
      <c r="P7" s="286" t="s">
        <v>66</v>
      </c>
      <c r="Q7" s="286" t="s">
        <v>6</v>
      </c>
      <c r="R7" s="4"/>
    </row>
    <row r="8" spans="2:18" s="1" customFormat="1" ht="66.650000000000006" customHeight="1">
      <c r="B8" s="287"/>
      <c r="C8" s="301"/>
      <c r="D8" s="302"/>
      <c r="E8" s="278"/>
      <c r="F8" s="279"/>
      <c r="G8" s="280"/>
      <c r="H8" s="41" t="s">
        <v>7</v>
      </c>
      <c r="I8" s="41" t="s">
        <v>8</v>
      </c>
      <c r="J8" s="61" t="s">
        <v>9</v>
      </c>
      <c r="K8" s="64" t="s">
        <v>28</v>
      </c>
      <c r="L8" s="174" t="s">
        <v>74</v>
      </c>
      <c r="M8" s="297"/>
      <c r="N8" s="294"/>
      <c r="O8" s="294"/>
      <c r="P8" s="287"/>
      <c r="Q8" s="287"/>
      <c r="R8" s="18" t="s">
        <v>21</v>
      </c>
    </row>
    <row r="9" spans="2:18" ht="20.149999999999999" customHeight="1">
      <c r="B9" s="68">
        <v>1</v>
      </c>
      <c r="C9" s="69"/>
      <c r="D9" s="70" t="s">
        <v>11</v>
      </c>
      <c r="E9" s="86">
        <v>7</v>
      </c>
      <c r="F9" s="87" t="s">
        <v>39</v>
      </c>
      <c r="G9" s="88">
        <v>0</v>
      </c>
      <c r="H9" s="47"/>
      <c r="I9" s="47"/>
      <c r="J9" s="62"/>
      <c r="K9" s="71"/>
      <c r="L9" s="173"/>
      <c r="M9" s="158"/>
      <c r="N9" s="47"/>
      <c r="O9" s="211" t="str">
        <f t="shared" ref="O9:O39" si="0">IF(J9&gt;0,"人数？","0")</f>
        <v>0</v>
      </c>
      <c r="P9" s="46"/>
      <c r="Q9" s="72"/>
      <c r="R9" s="3" t="str">
        <f t="shared" ref="R9:R39" si="1">IF(H9=(I9+J9),"◯","×")</f>
        <v>◯</v>
      </c>
    </row>
    <row r="10" spans="2:18" ht="23.5" customHeight="1">
      <c r="B10" s="68">
        <v>2</v>
      </c>
      <c r="C10" s="69"/>
      <c r="D10" s="70" t="s">
        <v>11</v>
      </c>
      <c r="E10" s="92"/>
      <c r="F10" s="87" t="s">
        <v>39</v>
      </c>
      <c r="G10" s="93"/>
      <c r="H10" s="47"/>
      <c r="I10" s="47"/>
      <c r="J10" s="62"/>
      <c r="K10" s="71"/>
      <c r="L10" s="173"/>
      <c r="M10" s="159"/>
      <c r="N10" s="72"/>
      <c r="O10" s="211" t="str">
        <f t="shared" si="0"/>
        <v>0</v>
      </c>
      <c r="P10" s="46"/>
      <c r="Q10" s="72"/>
      <c r="R10" s="3" t="str">
        <f t="shared" si="1"/>
        <v>◯</v>
      </c>
    </row>
    <row r="11" spans="2:18" ht="20.149999999999999" customHeight="1">
      <c r="B11" s="68">
        <v>3</v>
      </c>
      <c r="C11" s="69"/>
      <c r="D11" s="70" t="s">
        <v>11</v>
      </c>
      <c r="E11" s="92"/>
      <c r="F11" s="87" t="s">
        <v>39</v>
      </c>
      <c r="G11" s="93"/>
      <c r="H11" s="72"/>
      <c r="I11" s="72"/>
      <c r="J11" s="73"/>
      <c r="K11" s="71"/>
      <c r="L11" s="173"/>
      <c r="M11" s="159"/>
      <c r="N11" s="72"/>
      <c r="O11" s="211" t="str">
        <f t="shared" si="0"/>
        <v>0</v>
      </c>
      <c r="P11" s="46"/>
      <c r="Q11" s="72"/>
      <c r="R11" s="3" t="str">
        <f t="shared" si="1"/>
        <v>◯</v>
      </c>
    </row>
    <row r="12" spans="2:18" ht="20.149999999999999" customHeight="1">
      <c r="B12" s="68">
        <v>4</v>
      </c>
      <c r="C12" s="69"/>
      <c r="D12" s="70" t="s">
        <v>11</v>
      </c>
      <c r="E12" s="92"/>
      <c r="F12" s="87" t="s">
        <v>39</v>
      </c>
      <c r="G12" s="93"/>
      <c r="H12" s="72"/>
      <c r="I12" s="72"/>
      <c r="J12" s="73"/>
      <c r="K12" s="71"/>
      <c r="L12" s="173"/>
      <c r="M12" s="159"/>
      <c r="N12" s="72"/>
      <c r="O12" s="211" t="str">
        <f t="shared" si="0"/>
        <v>0</v>
      </c>
      <c r="P12" s="46"/>
      <c r="Q12" s="72"/>
      <c r="R12" s="3" t="str">
        <f t="shared" si="1"/>
        <v>◯</v>
      </c>
    </row>
    <row r="13" spans="2:18" ht="20.149999999999999" customHeight="1">
      <c r="B13" s="68">
        <v>5</v>
      </c>
      <c r="C13" s="69"/>
      <c r="D13" s="70" t="s">
        <v>11</v>
      </c>
      <c r="E13" s="92"/>
      <c r="F13" s="87" t="s">
        <v>39</v>
      </c>
      <c r="G13" s="93"/>
      <c r="H13" s="72"/>
      <c r="I13" s="72"/>
      <c r="J13" s="73"/>
      <c r="K13" s="71"/>
      <c r="L13" s="173"/>
      <c r="M13" s="159"/>
      <c r="N13" s="72"/>
      <c r="O13" s="211" t="str">
        <f t="shared" si="0"/>
        <v>0</v>
      </c>
      <c r="P13" s="46"/>
      <c r="Q13" s="72"/>
      <c r="R13" s="3" t="str">
        <f t="shared" si="1"/>
        <v>◯</v>
      </c>
    </row>
    <row r="14" spans="2:18" ht="20.149999999999999" customHeight="1">
      <c r="B14" s="68">
        <v>6</v>
      </c>
      <c r="C14" s="69"/>
      <c r="D14" s="70" t="s">
        <v>11</v>
      </c>
      <c r="E14" s="92"/>
      <c r="F14" s="87" t="s">
        <v>39</v>
      </c>
      <c r="G14" s="93"/>
      <c r="H14" s="72"/>
      <c r="I14" s="72"/>
      <c r="J14" s="73"/>
      <c r="K14" s="71"/>
      <c r="L14" s="173"/>
      <c r="M14" s="159"/>
      <c r="N14" s="72"/>
      <c r="O14" s="211" t="str">
        <f t="shared" si="0"/>
        <v>0</v>
      </c>
      <c r="P14" s="46"/>
      <c r="Q14" s="72"/>
      <c r="R14" s="3" t="str">
        <f t="shared" si="1"/>
        <v>◯</v>
      </c>
    </row>
    <row r="15" spans="2:18" ht="20.149999999999999" customHeight="1">
      <c r="B15" s="68">
        <v>7</v>
      </c>
      <c r="C15" s="69"/>
      <c r="D15" s="70" t="s">
        <v>11</v>
      </c>
      <c r="E15" s="92"/>
      <c r="F15" s="87" t="s">
        <v>39</v>
      </c>
      <c r="G15" s="93"/>
      <c r="H15" s="72"/>
      <c r="I15" s="72"/>
      <c r="J15" s="73"/>
      <c r="K15" s="71"/>
      <c r="L15" s="173"/>
      <c r="M15" s="159"/>
      <c r="N15" s="72"/>
      <c r="O15" s="211" t="str">
        <f t="shared" si="0"/>
        <v>0</v>
      </c>
      <c r="P15" s="46"/>
      <c r="Q15" s="72"/>
      <c r="R15" s="3" t="str">
        <f t="shared" si="1"/>
        <v>◯</v>
      </c>
    </row>
    <row r="16" spans="2:18" ht="20.149999999999999" customHeight="1">
      <c r="B16" s="68">
        <v>8</v>
      </c>
      <c r="C16" s="69"/>
      <c r="D16" s="70" t="s">
        <v>11</v>
      </c>
      <c r="E16" s="92"/>
      <c r="F16" s="87" t="s">
        <v>39</v>
      </c>
      <c r="G16" s="93"/>
      <c r="H16" s="72"/>
      <c r="I16" s="72"/>
      <c r="J16" s="73"/>
      <c r="K16" s="71"/>
      <c r="L16" s="173"/>
      <c r="M16" s="159"/>
      <c r="N16" s="72"/>
      <c r="O16" s="211" t="str">
        <f t="shared" si="0"/>
        <v>0</v>
      </c>
      <c r="P16" s="46"/>
      <c r="Q16" s="72"/>
      <c r="R16" s="3" t="str">
        <f t="shared" si="1"/>
        <v>◯</v>
      </c>
    </row>
    <row r="17" spans="2:18" ht="20.149999999999999" customHeight="1">
      <c r="B17" s="68">
        <v>9</v>
      </c>
      <c r="C17" s="69"/>
      <c r="D17" s="70" t="s">
        <v>11</v>
      </c>
      <c r="E17" s="92"/>
      <c r="F17" s="87" t="s">
        <v>39</v>
      </c>
      <c r="G17" s="93"/>
      <c r="H17" s="72"/>
      <c r="I17" s="72"/>
      <c r="J17" s="73"/>
      <c r="K17" s="71"/>
      <c r="L17" s="173"/>
      <c r="M17" s="159"/>
      <c r="N17" s="74"/>
      <c r="O17" s="211" t="str">
        <f t="shared" si="0"/>
        <v>0</v>
      </c>
      <c r="P17" s="46"/>
      <c r="Q17" s="72"/>
      <c r="R17" s="3" t="str">
        <f t="shared" si="1"/>
        <v>◯</v>
      </c>
    </row>
    <row r="18" spans="2:18" ht="20.149999999999999" customHeight="1">
      <c r="B18" s="68">
        <v>10</v>
      </c>
      <c r="C18" s="69"/>
      <c r="D18" s="70" t="s">
        <v>11</v>
      </c>
      <c r="E18" s="92"/>
      <c r="F18" s="87" t="s">
        <v>39</v>
      </c>
      <c r="G18" s="93"/>
      <c r="H18" s="72"/>
      <c r="I18" s="72"/>
      <c r="J18" s="73"/>
      <c r="K18" s="71"/>
      <c r="L18" s="173"/>
      <c r="M18" s="159"/>
      <c r="N18" s="72"/>
      <c r="O18" s="211" t="str">
        <f t="shared" si="0"/>
        <v>0</v>
      </c>
      <c r="P18" s="46"/>
      <c r="Q18" s="72"/>
      <c r="R18" s="3" t="str">
        <f t="shared" si="1"/>
        <v>◯</v>
      </c>
    </row>
    <row r="19" spans="2:18" ht="20.149999999999999" customHeight="1">
      <c r="B19" s="68">
        <v>11</v>
      </c>
      <c r="C19" s="69"/>
      <c r="D19" s="70" t="s">
        <v>11</v>
      </c>
      <c r="E19" s="92"/>
      <c r="F19" s="87" t="s">
        <v>39</v>
      </c>
      <c r="G19" s="93"/>
      <c r="H19" s="72"/>
      <c r="I19" s="72"/>
      <c r="J19" s="73"/>
      <c r="K19" s="71"/>
      <c r="L19" s="173"/>
      <c r="M19" s="159"/>
      <c r="N19" s="72"/>
      <c r="O19" s="211" t="str">
        <f t="shared" si="0"/>
        <v>0</v>
      </c>
      <c r="P19" s="46"/>
      <c r="Q19" s="72"/>
      <c r="R19" s="3" t="str">
        <f t="shared" si="1"/>
        <v>◯</v>
      </c>
    </row>
    <row r="20" spans="2:18" ht="20.149999999999999" customHeight="1">
      <c r="B20" s="68">
        <v>12</v>
      </c>
      <c r="C20" s="69"/>
      <c r="D20" s="70" t="s">
        <v>11</v>
      </c>
      <c r="E20" s="92"/>
      <c r="F20" s="87" t="s">
        <v>39</v>
      </c>
      <c r="G20" s="93"/>
      <c r="H20" s="72"/>
      <c r="I20" s="72"/>
      <c r="J20" s="73"/>
      <c r="K20" s="71"/>
      <c r="L20" s="173"/>
      <c r="M20" s="159"/>
      <c r="N20" s="72"/>
      <c r="O20" s="211" t="str">
        <f t="shared" si="0"/>
        <v>0</v>
      </c>
      <c r="P20" s="46"/>
      <c r="Q20" s="72"/>
      <c r="R20" s="3" t="str">
        <f t="shared" si="1"/>
        <v>◯</v>
      </c>
    </row>
    <row r="21" spans="2:18" ht="20.149999999999999" customHeight="1">
      <c r="B21" s="68">
        <v>13</v>
      </c>
      <c r="C21" s="69"/>
      <c r="D21" s="70" t="s">
        <v>11</v>
      </c>
      <c r="E21" s="92"/>
      <c r="F21" s="87" t="s">
        <v>39</v>
      </c>
      <c r="G21" s="93"/>
      <c r="H21" s="72"/>
      <c r="I21" s="72"/>
      <c r="J21" s="73"/>
      <c r="K21" s="71"/>
      <c r="L21" s="173"/>
      <c r="M21" s="159"/>
      <c r="N21" s="72"/>
      <c r="O21" s="211" t="str">
        <f t="shared" si="0"/>
        <v>0</v>
      </c>
      <c r="P21" s="46"/>
      <c r="Q21" s="72"/>
      <c r="R21" s="3" t="str">
        <f t="shared" si="1"/>
        <v>◯</v>
      </c>
    </row>
    <row r="22" spans="2:18" ht="20.149999999999999" customHeight="1">
      <c r="B22" s="68">
        <v>14</v>
      </c>
      <c r="C22" s="69"/>
      <c r="D22" s="70" t="s">
        <v>11</v>
      </c>
      <c r="E22" s="92"/>
      <c r="F22" s="87" t="s">
        <v>39</v>
      </c>
      <c r="G22" s="93"/>
      <c r="H22" s="72"/>
      <c r="I22" s="72"/>
      <c r="J22" s="73"/>
      <c r="K22" s="71"/>
      <c r="L22" s="173"/>
      <c r="M22" s="159"/>
      <c r="N22" s="72"/>
      <c r="O22" s="211" t="str">
        <f t="shared" si="0"/>
        <v>0</v>
      </c>
      <c r="P22" s="46"/>
      <c r="Q22" s="72"/>
      <c r="R22" s="3" t="str">
        <f t="shared" si="1"/>
        <v>◯</v>
      </c>
    </row>
    <row r="23" spans="2:18" ht="20.149999999999999" customHeight="1">
      <c r="B23" s="68">
        <v>15</v>
      </c>
      <c r="C23" s="69"/>
      <c r="D23" s="70" t="s">
        <v>11</v>
      </c>
      <c r="E23" s="92"/>
      <c r="F23" s="87" t="s">
        <v>39</v>
      </c>
      <c r="G23" s="93"/>
      <c r="H23" s="72"/>
      <c r="I23" s="72"/>
      <c r="J23" s="73"/>
      <c r="K23" s="71"/>
      <c r="L23" s="173"/>
      <c r="M23" s="159"/>
      <c r="N23" s="72"/>
      <c r="O23" s="211" t="str">
        <f t="shared" si="0"/>
        <v>0</v>
      </c>
      <c r="P23" s="46"/>
      <c r="Q23" s="72"/>
      <c r="R23" s="3" t="str">
        <f t="shared" si="1"/>
        <v>◯</v>
      </c>
    </row>
    <row r="24" spans="2:18" ht="20.149999999999999" customHeight="1">
      <c r="B24" s="68">
        <v>16</v>
      </c>
      <c r="C24" s="69"/>
      <c r="D24" s="70" t="s">
        <v>11</v>
      </c>
      <c r="E24" s="92"/>
      <c r="F24" s="87" t="s">
        <v>39</v>
      </c>
      <c r="G24" s="93"/>
      <c r="H24" s="72"/>
      <c r="I24" s="72"/>
      <c r="J24" s="73"/>
      <c r="K24" s="71"/>
      <c r="L24" s="173"/>
      <c r="M24" s="159"/>
      <c r="N24" s="72"/>
      <c r="O24" s="211" t="str">
        <f t="shared" si="0"/>
        <v>0</v>
      </c>
      <c r="P24" s="46"/>
      <c r="Q24" s="72"/>
      <c r="R24" s="3" t="str">
        <f t="shared" si="1"/>
        <v>◯</v>
      </c>
    </row>
    <row r="25" spans="2:18" ht="20.149999999999999" customHeight="1">
      <c r="B25" s="68">
        <v>17</v>
      </c>
      <c r="C25" s="69"/>
      <c r="D25" s="70" t="s">
        <v>11</v>
      </c>
      <c r="E25" s="92"/>
      <c r="F25" s="87" t="s">
        <v>39</v>
      </c>
      <c r="G25" s="93"/>
      <c r="H25" s="72"/>
      <c r="I25" s="72"/>
      <c r="J25" s="73"/>
      <c r="K25" s="71"/>
      <c r="L25" s="173"/>
      <c r="M25" s="159"/>
      <c r="N25" s="72"/>
      <c r="O25" s="211" t="str">
        <f t="shared" si="0"/>
        <v>0</v>
      </c>
      <c r="P25" s="46"/>
      <c r="Q25" s="72"/>
      <c r="R25" s="3" t="str">
        <f t="shared" si="1"/>
        <v>◯</v>
      </c>
    </row>
    <row r="26" spans="2:18" ht="20.149999999999999" customHeight="1">
      <c r="B26" s="68">
        <v>18</v>
      </c>
      <c r="C26" s="69"/>
      <c r="D26" s="70" t="s">
        <v>11</v>
      </c>
      <c r="E26" s="92"/>
      <c r="F26" s="87" t="s">
        <v>39</v>
      </c>
      <c r="G26" s="93"/>
      <c r="H26" s="72"/>
      <c r="I26" s="72"/>
      <c r="J26" s="73"/>
      <c r="K26" s="71"/>
      <c r="L26" s="173"/>
      <c r="M26" s="159"/>
      <c r="N26" s="72"/>
      <c r="O26" s="211" t="str">
        <f t="shared" si="0"/>
        <v>0</v>
      </c>
      <c r="P26" s="46"/>
      <c r="Q26" s="72"/>
      <c r="R26" s="3" t="str">
        <f t="shared" si="1"/>
        <v>◯</v>
      </c>
    </row>
    <row r="27" spans="2:18" ht="20.149999999999999" customHeight="1">
      <c r="B27" s="68">
        <v>19</v>
      </c>
      <c r="C27" s="69"/>
      <c r="D27" s="70" t="s">
        <v>11</v>
      </c>
      <c r="E27" s="92"/>
      <c r="F27" s="87" t="s">
        <v>39</v>
      </c>
      <c r="G27" s="93"/>
      <c r="H27" s="72"/>
      <c r="I27" s="72"/>
      <c r="J27" s="73"/>
      <c r="K27" s="71"/>
      <c r="L27" s="173"/>
      <c r="M27" s="159"/>
      <c r="N27" s="72"/>
      <c r="O27" s="211" t="str">
        <f t="shared" si="0"/>
        <v>0</v>
      </c>
      <c r="P27" s="46"/>
      <c r="Q27" s="72"/>
      <c r="R27" s="3" t="str">
        <f t="shared" si="1"/>
        <v>◯</v>
      </c>
    </row>
    <row r="28" spans="2:18" ht="20.149999999999999" customHeight="1">
      <c r="B28" s="68">
        <v>20</v>
      </c>
      <c r="C28" s="69"/>
      <c r="D28" s="70" t="s">
        <v>11</v>
      </c>
      <c r="E28" s="92"/>
      <c r="F28" s="87" t="s">
        <v>39</v>
      </c>
      <c r="G28" s="93"/>
      <c r="H28" s="72"/>
      <c r="I28" s="72"/>
      <c r="J28" s="73"/>
      <c r="K28" s="71"/>
      <c r="L28" s="173"/>
      <c r="M28" s="159"/>
      <c r="N28" s="72"/>
      <c r="O28" s="211" t="str">
        <f t="shared" si="0"/>
        <v>0</v>
      </c>
      <c r="P28" s="46"/>
      <c r="Q28" s="72"/>
      <c r="R28" s="3" t="str">
        <f t="shared" si="1"/>
        <v>◯</v>
      </c>
    </row>
    <row r="29" spans="2:18" ht="20.149999999999999" customHeight="1">
      <c r="B29" s="68">
        <v>21</v>
      </c>
      <c r="C29" s="69"/>
      <c r="D29" s="70" t="s">
        <v>11</v>
      </c>
      <c r="E29" s="92"/>
      <c r="F29" s="87" t="s">
        <v>39</v>
      </c>
      <c r="G29" s="93"/>
      <c r="H29" s="72"/>
      <c r="I29" s="72"/>
      <c r="J29" s="73"/>
      <c r="K29" s="71"/>
      <c r="L29" s="173"/>
      <c r="M29" s="159"/>
      <c r="N29" s="72"/>
      <c r="O29" s="211" t="str">
        <f t="shared" si="0"/>
        <v>0</v>
      </c>
      <c r="P29" s="46"/>
      <c r="Q29" s="72"/>
      <c r="R29" s="3" t="str">
        <f t="shared" si="1"/>
        <v>◯</v>
      </c>
    </row>
    <row r="30" spans="2:18" ht="20.149999999999999" customHeight="1">
      <c r="B30" s="68">
        <v>22</v>
      </c>
      <c r="C30" s="69"/>
      <c r="D30" s="70" t="s">
        <v>11</v>
      </c>
      <c r="E30" s="92"/>
      <c r="F30" s="87" t="s">
        <v>39</v>
      </c>
      <c r="G30" s="93"/>
      <c r="H30" s="72"/>
      <c r="I30" s="72"/>
      <c r="J30" s="73"/>
      <c r="K30" s="71"/>
      <c r="L30" s="173"/>
      <c r="M30" s="159"/>
      <c r="N30" s="72"/>
      <c r="O30" s="211" t="str">
        <f t="shared" si="0"/>
        <v>0</v>
      </c>
      <c r="P30" s="46"/>
      <c r="Q30" s="72"/>
      <c r="R30" s="3" t="str">
        <f t="shared" si="1"/>
        <v>◯</v>
      </c>
    </row>
    <row r="31" spans="2:18" ht="20.149999999999999" customHeight="1">
      <c r="B31" s="68">
        <v>23</v>
      </c>
      <c r="C31" s="69"/>
      <c r="D31" s="70" t="s">
        <v>11</v>
      </c>
      <c r="E31" s="92"/>
      <c r="F31" s="87" t="s">
        <v>39</v>
      </c>
      <c r="G31" s="93"/>
      <c r="H31" s="72"/>
      <c r="I31" s="72"/>
      <c r="J31" s="73"/>
      <c r="K31" s="71"/>
      <c r="L31" s="173"/>
      <c r="M31" s="159"/>
      <c r="N31" s="72"/>
      <c r="O31" s="211" t="str">
        <f t="shared" si="0"/>
        <v>0</v>
      </c>
      <c r="P31" s="46"/>
      <c r="Q31" s="72"/>
      <c r="R31" s="3" t="str">
        <f t="shared" si="1"/>
        <v>◯</v>
      </c>
    </row>
    <row r="32" spans="2:18" ht="20.149999999999999" customHeight="1">
      <c r="B32" s="68">
        <v>24</v>
      </c>
      <c r="C32" s="69"/>
      <c r="D32" s="70" t="s">
        <v>11</v>
      </c>
      <c r="E32" s="92"/>
      <c r="F32" s="87" t="s">
        <v>39</v>
      </c>
      <c r="G32" s="93"/>
      <c r="H32" s="72"/>
      <c r="I32" s="72"/>
      <c r="J32" s="73"/>
      <c r="K32" s="71"/>
      <c r="L32" s="173"/>
      <c r="M32" s="159"/>
      <c r="N32" s="72"/>
      <c r="O32" s="211" t="str">
        <f t="shared" si="0"/>
        <v>0</v>
      </c>
      <c r="P32" s="46"/>
      <c r="Q32" s="72"/>
      <c r="R32" s="3" t="str">
        <f t="shared" si="1"/>
        <v>◯</v>
      </c>
    </row>
    <row r="33" spans="2:20" ht="20.149999999999999" customHeight="1">
      <c r="B33" s="68">
        <v>25</v>
      </c>
      <c r="C33" s="69"/>
      <c r="D33" s="70" t="s">
        <v>11</v>
      </c>
      <c r="E33" s="92"/>
      <c r="F33" s="87" t="s">
        <v>39</v>
      </c>
      <c r="G33" s="93"/>
      <c r="H33" s="72"/>
      <c r="I33" s="72"/>
      <c r="J33" s="73"/>
      <c r="K33" s="71"/>
      <c r="L33" s="173"/>
      <c r="M33" s="159"/>
      <c r="N33" s="72"/>
      <c r="O33" s="211" t="str">
        <f t="shared" si="0"/>
        <v>0</v>
      </c>
      <c r="P33" s="46"/>
      <c r="Q33" s="72"/>
      <c r="R33" s="3" t="str">
        <f t="shared" si="1"/>
        <v>◯</v>
      </c>
    </row>
    <row r="34" spans="2:20" ht="20.149999999999999" customHeight="1">
      <c r="B34" s="68">
        <v>26</v>
      </c>
      <c r="C34" s="69"/>
      <c r="D34" s="70" t="s">
        <v>11</v>
      </c>
      <c r="E34" s="92"/>
      <c r="F34" s="87" t="s">
        <v>39</v>
      </c>
      <c r="G34" s="93"/>
      <c r="H34" s="72"/>
      <c r="I34" s="72"/>
      <c r="J34" s="73"/>
      <c r="K34" s="71"/>
      <c r="L34" s="173"/>
      <c r="M34" s="159"/>
      <c r="N34" s="72"/>
      <c r="O34" s="211" t="str">
        <f t="shared" si="0"/>
        <v>0</v>
      </c>
      <c r="P34" s="46"/>
      <c r="Q34" s="72"/>
      <c r="R34" s="3" t="str">
        <f t="shared" si="1"/>
        <v>◯</v>
      </c>
    </row>
    <row r="35" spans="2:20" ht="20.149999999999999" customHeight="1">
      <c r="B35" s="68">
        <v>27</v>
      </c>
      <c r="C35" s="69"/>
      <c r="D35" s="70" t="s">
        <v>11</v>
      </c>
      <c r="E35" s="92"/>
      <c r="F35" s="87" t="s">
        <v>39</v>
      </c>
      <c r="G35" s="93"/>
      <c r="H35" s="72"/>
      <c r="I35" s="72"/>
      <c r="J35" s="73"/>
      <c r="K35" s="71"/>
      <c r="L35" s="173"/>
      <c r="M35" s="159"/>
      <c r="N35" s="72"/>
      <c r="O35" s="211" t="str">
        <f t="shared" si="0"/>
        <v>0</v>
      </c>
      <c r="P35" s="46"/>
      <c r="Q35" s="72"/>
      <c r="R35" s="3" t="str">
        <f t="shared" si="1"/>
        <v>◯</v>
      </c>
    </row>
    <row r="36" spans="2:20" ht="20.149999999999999" customHeight="1">
      <c r="B36" s="68">
        <v>28</v>
      </c>
      <c r="C36" s="69"/>
      <c r="D36" s="70" t="s">
        <v>11</v>
      </c>
      <c r="E36" s="92"/>
      <c r="F36" s="87" t="s">
        <v>39</v>
      </c>
      <c r="G36" s="93"/>
      <c r="H36" s="72"/>
      <c r="I36" s="72"/>
      <c r="J36" s="73"/>
      <c r="K36" s="71"/>
      <c r="L36" s="173"/>
      <c r="M36" s="159"/>
      <c r="N36" s="72"/>
      <c r="O36" s="211" t="str">
        <f t="shared" si="0"/>
        <v>0</v>
      </c>
      <c r="P36" s="46"/>
      <c r="Q36" s="72"/>
      <c r="R36" s="3" t="str">
        <f t="shared" si="1"/>
        <v>◯</v>
      </c>
    </row>
    <row r="37" spans="2:20" ht="20.149999999999999" customHeight="1">
      <c r="B37" s="68">
        <v>29</v>
      </c>
      <c r="C37" s="69"/>
      <c r="D37" s="70" t="s">
        <v>11</v>
      </c>
      <c r="E37" s="92"/>
      <c r="F37" s="87" t="s">
        <v>39</v>
      </c>
      <c r="G37" s="93"/>
      <c r="H37" s="72"/>
      <c r="I37" s="72"/>
      <c r="J37" s="73"/>
      <c r="K37" s="71"/>
      <c r="L37" s="173"/>
      <c r="M37" s="159"/>
      <c r="N37" s="72"/>
      <c r="O37" s="211" t="str">
        <f t="shared" si="0"/>
        <v>0</v>
      </c>
      <c r="P37" s="46"/>
      <c r="Q37" s="72"/>
      <c r="R37" s="3" t="str">
        <f t="shared" si="1"/>
        <v>◯</v>
      </c>
    </row>
    <row r="38" spans="2:20" ht="20.149999999999999" customHeight="1">
      <c r="B38" s="68">
        <v>30</v>
      </c>
      <c r="C38" s="69"/>
      <c r="D38" s="70" t="s">
        <v>11</v>
      </c>
      <c r="E38" s="92"/>
      <c r="F38" s="87" t="s">
        <v>39</v>
      </c>
      <c r="G38" s="93"/>
      <c r="H38" s="72"/>
      <c r="I38" s="72"/>
      <c r="J38" s="73"/>
      <c r="K38" s="71"/>
      <c r="L38" s="173"/>
      <c r="M38" s="159"/>
      <c r="N38" s="72"/>
      <c r="O38" s="211" t="str">
        <f t="shared" si="0"/>
        <v>0</v>
      </c>
      <c r="P38" s="46"/>
      <c r="Q38" s="72"/>
      <c r="R38" s="3" t="str">
        <f t="shared" si="1"/>
        <v>◯</v>
      </c>
    </row>
    <row r="39" spans="2:20" ht="22.5">
      <c r="B39" s="68">
        <v>31</v>
      </c>
      <c r="C39" s="69"/>
      <c r="D39" s="70" t="s">
        <v>31</v>
      </c>
      <c r="E39" s="92"/>
      <c r="F39" s="87" t="s">
        <v>39</v>
      </c>
      <c r="G39" s="93"/>
      <c r="H39" s="72"/>
      <c r="I39" s="72"/>
      <c r="J39" s="73"/>
      <c r="K39" s="71"/>
      <c r="L39" s="173"/>
      <c r="M39" s="159"/>
      <c r="N39" s="72"/>
      <c r="O39" s="211" t="str">
        <f t="shared" si="0"/>
        <v>0</v>
      </c>
      <c r="P39" s="46"/>
      <c r="Q39" s="72"/>
      <c r="R39" s="3" t="str">
        <f t="shared" si="1"/>
        <v>◯</v>
      </c>
    </row>
    <row r="40" spans="2:20" s="5" customFormat="1" ht="19" customHeight="1">
      <c r="B40" s="55" t="s">
        <v>67</v>
      </c>
      <c r="C40" s="56"/>
      <c r="D40" s="56"/>
      <c r="E40" s="56"/>
      <c r="F40" s="56"/>
      <c r="G40" s="56"/>
      <c r="H40" s="56"/>
      <c r="I40" s="56"/>
      <c r="J40" s="56"/>
      <c r="K40" s="57"/>
      <c r="L40" s="58"/>
      <c r="M40" s="56"/>
      <c r="N40" s="58"/>
      <c r="O40" s="186"/>
      <c r="P40" s="57"/>
      <c r="Q40" s="57"/>
      <c r="R40" s="56"/>
      <c r="T40" s="3"/>
    </row>
    <row r="41" spans="2:20" s="5" customFormat="1" ht="19" customHeight="1">
      <c r="B41" s="55" t="s">
        <v>68</v>
      </c>
      <c r="C41" s="56"/>
      <c r="D41" s="56"/>
      <c r="E41" s="56"/>
      <c r="F41" s="56"/>
      <c r="G41" s="56"/>
      <c r="H41" s="56"/>
      <c r="I41" s="56"/>
      <c r="J41" s="56"/>
      <c r="K41" s="57"/>
      <c r="L41" s="58"/>
      <c r="M41" s="56"/>
      <c r="N41" s="58"/>
      <c r="O41" s="187"/>
      <c r="R41" s="56"/>
      <c r="T41" s="3"/>
    </row>
    <row r="42" spans="2:20" s="5" customFormat="1" ht="19" customHeight="1">
      <c r="B42" s="55" t="s">
        <v>69</v>
      </c>
      <c r="C42" s="56"/>
      <c r="D42" s="56"/>
      <c r="E42" s="56"/>
      <c r="F42" s="56"/>
      <c r="G42" s="56"/>
      <c r="H42" s="56"/>
      <c r="I42" s="56"/>
      <c r="J42" s="56"/>
      <c r="K42" s="57"/>
      <c r="L42" s="58"/>
      <c r="M42" s="56"/>
      <c r="N42" s="58"/>
      <c r="O42" s="186"/>
      <c r="P42" s="57"/>
      <c r="Q42" s="57"/>
      <c r="R42" s="56"/>
      <c r="T42" s="3"/>
    </row>
    <row r="43" spans="2:20" s="5" customFormat="1" ht="19" customHeight="1">
      <c r="B43" s="55" t="s">
        <v>70</v>
      </c>
      <c r="C43" s="56"/>
      <c r="D43" s="56"/>
      <c r="E43" s="56"/>
      <c r="F43" s="56"/>
      <c r="G43" s="56"/>
      <c r="H43" s="56"/>
      <c r="I43" s="56"/>
      <c r="J43" s="56"/>
      <c r="K43" s="57"/>
      <c r="L43" s="58"/>
      <c r="M43" s="56"/>
      <c r="N43" s="58"/>
      <c r="O43" s="186"/>
      <c r="P43" s="57"/>
      <c r="Q43" s="57"/>
      <c r="R43" s="56"/>
      <c r="T43" s="3"/>
    </row>
    <row r="44" spans="2:20" ht="19" customHeight="1">
      <c r="B44" s="168" t="s">
        <v>71</v>
      </c>
      <c r="E44"/>
      <c r="F44"/>
      <c r="G44"/>
      <c r="K44" s="2"/>
      <c r="L44" s="1"/>
      <c r="M44"/>
      <c r="N44" s="1"/>
      <c r="Q44" s="2"/>
      <c r="S44"/>
      <c r="T44" s="3"/>
    </row>
    <row r="45" spans="2:20" ht="19" customHeight="1">
      <c r="B45" s="169" t="s">
        <v>72</v>
      </c>
      <c r="E45"/>
      <c r="F45"/>
      <c r="G45"/>
      <c r="K45" s="2"/>
      <c r="L45" s="1"/>
      <c r="M45"/>
      <c r="N45" s="1"/>
      <c r="Q45" s="2"/>
      <c r="S45"/>
      <c r="T45" s="3"/>
    </row>
    <row r="46" spans="2:20" ht="11.15" customHeight="1" thickBot="1">
      <c r="E46" s="104"/>
      <c r="F46" s="105"/>
      <c r="G46" s="106"/>
    </row>
    <row r="47" spans="2:20" ht="40.5" thickBot="1">
      <c r="B47" s="19" t="s">
        <v>23</v>
      </c>
      <c r="C47" s="6">
        <f>COUNTA(C9:C39)</f>
        <v>0</v>
      </c>
      <c r="D47" s="7"/>
      <c r="E47" s="107"/>
      <c r="F47" s="31"/>
      <c r="G47" s="108"/>
      <c r="H47" s="8">
        <f>COUNTIF(H9:H39, "&gt;0")</f>
        <v>0</v>
      </c>
      <c r="I47" t="s">
        <v>22</v>
      </c>
      <c r="M47" s="161"/>
      <c r="N47" s="1"/>
      <c r="O47" s="189"/>
      <c r="P47"/>
      <c r="R47" s="76" t="s">
        <v>10</v>
      </c>
    </row>
    <row r="48" spans="2:20" ht="33" thickBot="1">
      <c r="G48" s="25" t="s">
        <v>14</v>
      </c>
      <c r="H48" s="40">
        <f>SUM(H9:H39)</f>
        <v>0</v>
      </c>
      <c r="I48" s="40">
        <f t="shared" ref="I48:J48" si="2">SUM(I9:I39)</f>
        <v>0</v>
      </c>
      <c r="J48" s="40">
        <f t="shared" si="2"/>
        <v>0</v>
      </c>
      <c r="K48" s="40"/>
      <c r="L48" s="120" t="s">
        <v>15</v>
      </c>
      <c r="M48" s="162" t="s">
        <v>34</v>
      </c>
      <c r="N48" s="121" t="s">
        <v>19</v>
      </c>
      <c r="O48" s="190" t="s">
        <v>17</v>
      </c>
      <c r="P48" s="34"/>
      <c r="Q48" s="33" t="s">
        <v>27</v>
      </c>
      <c r="R48" s="35" t="str">
        <f>IF(H48=(I48+J48),"◯","×")</f>
        <v>◯</v>
      </c>
    </row>
    <row r="49" spans="3:19" ht="20.5" thickBot="1">
      <c r="C49" s="1"/>
      <c r="D49" s="1"/>
      <c r="E49" s="1"/>
      <c r="F49" s="11"/>
      <c r="G49" s="11"/>
      <c r="H49" s="37" t="s">
        <v>15</v>
      </c>
      <c r="I49" s="12" t="s">
        <v>16</v>
      </c>
      <c r="J49" s="29" t="s">
        <v>17</v>
      </c>
      <c r="K49" s="164"/>
      <c r="Q49" s="32"/>
      <c r="S49" s="13"/>
    </row>
    <row r="50" spans="3:19" ht="33" customHeight="1" thickTop="1">
      <c r="C50" s="23"/>
      <c r="D50" s="24" t="s">
        <v>18</v>
      </c>
      <c r="H50" s="21" t="e">
        <f>$H$48/$H$47</f>
        <v>#DIV/0!</v>
      </c>
      <c r="I50" s="17"/>
      <c r="J50" s="22" t="e">
        <f>$J$48/$H$47</f>
        <v>#DIV/0!</v>
      </c>
      <c r="K50" s="22"/>
      <c r="O50" s="191"/>
      <c r="P50" s="175"/>
    </row>
    <row r="51" spans="3:19" ht="22.5">
      <c r="H51" s="36" t="s">
        <v>15</v>
      </c>
      <c r="I51" s="20"/>
      <c r="J51" s="28" t="s">
        <v>17</v>
      </c>
      <c r="K51" s="28"/>
      <c r="P51" s="172"/>
    </row>
    <row r="52" spans="3:19">
      <c r="H52" s="39" t="s">
        <v>25</v>
      </c>
      <c r="J52" s="27" t="s">
        <v>26</v>
      </c>
      <c r="K52" s="27"/>
    </row>
  </sheetData>
  <mergeCells count="11">
    <mergeCell ref="P7:P8"/>
    <mergeCell ref="Q7:Q8"/>
    <mergeCell ref="H2:N2"/>
    <mergeCell ref="O2:O3"/>
    <mergeCell ref="B7:B8"/>
    <mergeCell ref="C7:D8"/>
    <mergeCell ref="E7:G8"/>
    <mergeCell ref="H7:L7"/>
    <mergeCell ref="M7:M8"/>
    <mergeCell ref="N7:N8"/>
    <mergeCell ref="O7:O8"/>
  </mergeCells>
  <phoneticPr fontId="1"/>
  <pageMargins left="0.51181102362204722" right="0.31496062992125984" top="0.15748031496062992" bottom="0.15748031496062992" header="0.11811023622047245" footer="0.11811023622047245"/>
  <pageSetup paperSize="9" scale="6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9F2CF-4EC2-4AA2-BE28-D07D83EA84A5}">
  <dimension ref="B1:T52"/>
  <sheetViews>
    <sheetView view="pageBreakPreview" zoomScale="60" zoomScaleNormal="100" workbookViewId="0">
      <selection activeCell="H2" sqref="H2:N2"/>
    </sheetView>
  </sheetViews>
  <sheetFormatPr defaultRowHeight="18"/>
  <cols>
    <col min="1" max="1" width="1.83203125" customWidth="1"/>
    <col min="2" max="2" width="6.58203125" style="1" customWidth="1"/>
    <col min="3" max="3" width="4.58203125" customWidth="1"/>
    <col min="4" max="4" width="3.5" customWidth="1"/>
    <col min="5" max="5" width="3.75" style="101" customWidth="1"/>
    <col min="6" max="6" width="2.83203125" style="1" customWidth="1"/>
    <col min="7" max="7" width="4.33203125" style="102" customWidth="1"/>
    <col min="8" max="8" width="9.33203125" customWidth="1"/>
    <col min="9" max="9" width="8.33203125" customWidth="1"/>
    <col min="10" max="11" width="10.5" customWidth="1"/>
    <col min="12" max="12" width="16.58203125" style="2" customWidth="1"/>
    <col min="13" max="13" width="13.5" style="160" customWidth="1"/>
    <col min="14" max="14" width="15.33203125" customWidth="1"/>
    <col min="15" max="15" width="8.5" style="188" customWidth="1"/>
    <col min="16" max="16" width="8.5" style="2" customWidth="1"/>
    <col min="17" max="17" width="9.33203125" customWidth="1"/>
    <col min="18" max="18" width="6.08203125" customWidth="1"/>
    <col min="19" max="19" width="6.25" style="3" customWidth="1"/>
  </cols>
  <sheetData>
    <row r="1" spans="2:18" ht="20.5" customHeight="1">
      <c r="B1" s="122" t="s">
        <v>35</v>
      </c>
      <c r="C1" s="50"/>
      <c r="D1" s="50"/>
      <c r="E1" s="78"/>
      <c r="F1" s="52"/>
      <c r="G1" s="79"/>
      <c r="H1" s="50"/>
      <c r="I1" s="50"/>
      <c r="J1" s="50"/>
      <c r="K1" s="50"/>
      <c r="L1" s="51"/>
      <c r="M1" s="156"/>
      <c r="N1" s="50"/>
      <c r="O1" s="184"/>
      <c r="P1" s="51"/>
      <c r="Q1" s="50"/>
    </row>
    <row r="2" spans="2:18" ht="24.65" customHeight="1">
      <c r="B2" s="52"/>
      <c r="C2" s="50"/>
      <c r="D2" s="50"/>
      <c r="E2" s="78"/>
      <c r="F2" s="52"/>
      <c r="G2" s="79"/>
      <c r="H2" s="293" t="s">
        <v>92</v>
      </c>
      <c r="I2" s="293"/>
      <c r="J2" s="293"/>
      <c r="K2" s="293"/>
      <c r="L2" s="293"/>
      <c r="M2" s="293"/>
      <c r="N2" s="293"/>
      <c r="O2" s="298">
        <v>7</v>
      </c>
      <c r="P2" s="51"/>
      <c r="Q2" s="50"/>
    </row>
    <row r="3" spans="2:18">
      <c r="B3" s="52"/>
      <c r="C3" s="50"/>
      <c r="D3" s="50"/>
      <c r="E3" s="78"/>
      <c r="F3" s="52"/>
      <c r="G3" s="79"/>
      <c r="H3" s="50"/>
      <c r="I3" s="50"/>
      <c r="J3" s="50"/>
      <c r="K3" s="50"/>
      <c r="L3" s="51"/>
      <c r="M3" s="157" t="s">
        <v>24</v>
      </c>
      <c r="N3" s="67">
        <v>8</v>
      </c>
      <c r="O3" s="298"/>
      <c r="P3" s="65"/>
      <c r="Q3" s="53" t="s">
        <v>0</v>
      </c>
    </row>
    <row r="4" spans="2:18">
      <c r="B4" s="52"/>
      <c r="C4" s="50"/>
      <c r="D4" s="50"/>
      <c r="E4" s="78"/>
      <c r="F4" s="52"/>
      <c r="G4" s="79"/>
      <c r="H4" s="50"/>
      <c r="I4" s="50"/>
      <c r="J4" s="50"/>
      <c r="K4" s="50"/>
      <c r="L4" s="51"/>
      <c r="M4" s="157" t="s">
        <v>36</v>
      </c>
      <c r="N4" s="81" t="str">
        <f>+'R8.4'!$N$4</f>
        <v>●●　組合</v>
      </c>
      <c r="O4" s="184"/>
      <c r="P4" s="51"/>
      <c r="Q4" s="50"/>
    </row>
    <row r="5" spans="2:18">
      <c r="B5" s="52"/>
      <c r="C5" s="50"/>
      <c r="D5" s="50"/>
      <c r="E5" s="78"/>
      <c r="F5" s="52"/>
      <c r="G5" s="79"/>
      <c r="H5" s="50"/>
      <c r="I5" s="50"/>
      <c r="J5" s="50"/>
      <c r="K5" s="50"/>
      <c r="L5" s="51"/>
      <c r="M5" s="163" t="s">
        <v>38</v>
      </c>
      <c r="N5" s="81" t="str">
        <f>+'R8.4'!$N$5</f>
        <v>●●　●●　　</v>
      </c>
      <c r="O5" s="184"/>
      <c r="P5" s="51"/>
      <c r="Q5" s="50"/>
    </row>
    <row r="6" spans="2:18">
      <c r="B6" s="52"/>
      <c r="C6" s="50"/>
      <c r="D6" s="50"/>
      <c r="E6" s="78"/>
      <c r="F6" s="52"/>
      <c r="G6" s="79"/>
      <c r="H6" s="50"/>
      <c r="I6" s="50"/>
      <c r="J6" s="50"/>
      <c r="K6" s="50"/>
      <c r="L6" s="51"/>
      <c r="M6" s="157" t="s">
        <v>39</v>
      </c>
      <c r="N6" s="50"/>
      <c r="O6" s="185"/>
      <c r="P6" s="77"/>
      <c r="Q6" s="50"/>
    </row>
    <row r="7" spans="2:18" ht="57" customHeight="1">
      <c r="B7" s="286" t="s">
        <v>1</v>
      </c>
      <c r="C7" s="299" t="s">
        <v>2</v>
      </c>
      <c r="D7" s="300"/>
      <c r="E7" s="275" t="s">
        <v>41</v>
      </c>
      <c r="F7" s="276"/>
      <c r="G7" s="277"/>
      <c r="H7" s="281" t="s">
        <v>3</v>
      </c>
      <c r="I7" s="281"/>
      <c r="J7" s="281"/>
      <c r="K7" s="281"/>
      <c r="L7" s="281"/>
      <c r="M7" s="296" t="s">
        <v>33</v>
      </c>
      <c r="N7" s="282" t="s">
        <v>4</v>
      </c>
      <c r="O7" s="282" t="s">
        <v>5</v>
      </c>
      <c r="P7" s="286" t="s">
        <v>66</v>
      </c>
      <c r="Q7" s="286" t="s">
        <v>6</v>
      </c>
      <c r="R7" s="4"/>
    </row>
    <row r="8" spans="2:18" s="1" customFormat="1" ht="66.650000000000006" customHeight="1">
      <c r="B8" s="287"/>
      <c r="C8" s="301"/>
      <c r="D8" s="302"/>
      <c r="E8" s="278"/>
      <c r="F8" s="279"/>
      <c r="G8" s="280"/>
      <c r="H8" s="41" t="s">
        <v>7</v>
      </c>
      <c r="I8" s="41" t="s">
        <v>8</v>
      </c>
      <c r="J8" s="61" t="s">
        <v>9</v>
      </c>
      <c r="K8" s="64" t="s">
        <v>28</v>
      </c>
      <c r="L8" s="174" t="s">
        <v>74</v>
      </c>
      <c r="M8" s="297"/>
      <c r="N8" s="294"/>
      <c r="O8" s="294"/>
      <c r="P8" s="287"/>
      <c r="Q8" s="287"/>
      <c r="R8" s="18" t="s">
        <v>21</v>
      </c>
    </row>
    <row r="9" spans="2:18" ht="20.149999999999999" customHeight="1">
      <c r="B9" s="68">
        <v>1</v>
      </c>
      <c r="C9" s="69"/>
      <c r="D9" s="70" t="s">
        <v>11</v>
      </c>
      <c r="E9" s="86">
        <v>7</v>
      </c>
      <c r="F9" s="87" t="s">
        <v>39</v>
      </c>
      <c r="G9" s="88">
        <v>0</v>
      </c>
      <c r="H9" s="47"/>
      <c r="I9" s="47"/>
      <c r="J9" s="62"/>
      <c r="K9" s="71"/>
      <c r="L9" s="173"/>
      <c r="M9" s="158"/>
      <c r="N9" s="47"/>
      <c r="O9" s="211" t="str">
        <f t="shared" ref="O9:O39" si="0">IF(J9&gt;0,"人数？","0")</f>
        <v>0</v>
      </c>
      <c r="P9" s="46"/>
      <c r="Q9" s="72"/>
      <c r="R9" s="3" t="str">
        <f t="shared" ref="R9:R39" si="1">IF(H9=(I9+J9),"◯","×")</f>
        <v>◯</v>
      </c>
    </row>
    <row r="10" spans="2:18" ht="23.5" customHeight="1">
      <c r="B10" s="68">
        <v>2</v>
      </c>
      <c r="C10" s="69"/>
      <c r="D10" s="70" t="s">
        <v>11</v>
      </c>
      <c r="E10" s="92"/>
      <c r="F10" s="87" t="s">
        <v>39</v>
      </c>
      <c r="G10" s="93"/>
      <c r="H10" s="47"/>
      <c r="I10" s="47"/>
      <c r="J10" s="62"/>
      <c r="K10" s="71"/>
      <c r="L10" s="173"/>
      <c r="M10" s="159"/>
      <c r="N10" s="72"/>
      <c r="O10" s="211" t="str">
        <f t="shared" si="0"/>
        <v>0</v>
      </c>
      <c r="P10" s="46"/>
      <c r="Q10" s="72"/>
      <c r="R10" s="3" t="str">
        <f t="shared" si="1"/>
        <v>◯</v>
      </c>
    </row>
    <row r="11" spans="2:18" ht="20.149999999999999" customHeight="1">
      <c r="B11" s="68">
        <v>3</v>
      </c>
      <c r="C11" s="69"/>
      <c r="D11" s="70" t="s">
        <v>11</v>
      </c>
      <c r="E11" s="92"/>
      <c r="F11" s="87" t="s">
        <v>39</v>
      </c>
      <c r="G11" s="93"/>
      <c r="H11" s="72"/>
      <c r="I11" s="72"/>
      <c r="J11" s="73"/>
      <c r="K11" s="71"/>
      <c r="L11" s="173"/>
      <c r="M11" s="159"/>
      <c r="N11" s="72"/>
      <c r="O11" s="211" t="str">
        <f t="shared" si="0"/>
        <v>0</v>
      </c>
      <c r="P11" s="46"/>
      <c r="Q11" s="72"/>
      <c r="R11" s="3" t="str">
        <f t="shared" si="1"/>
        <v>◯</v>
      </c>
    </row>
    <row r="12" spans="2:18" ht="20.149999999999999" customHeight="1">
      <c r="B12" s="68">
        <v>4</v>
      </c>
      <c r="C12" s="69"/>
      <c r="D12" s="70" t="s">
        <v>11</v>
      </c>
      <c r="E12" s="92"/>
      <c r="F12" s="87" t="s">
        <v>39</v>
      </c>
      <c r="G12" s="93"/>
      <c r="H12" s="72"/>
      <c r="I12" s="72"/>
      <c r="J12" s="73"/>
      <c r="K12" s="71"/>
      <c r="L12" s="173"/>
      <c r="M12" s="159"/>
      <c r="N12" s="72"/>
      <c r="O12" s="211" t="str">
        <f t="shared" si="0"/>
        <v>0</v>
      </c>
      <c r="P12" s="46"/>
      <c r="Q12" s="72"/>
      <c r="R12" s="3" t="str">
        <f t="shared" si="1"/>
        <v>◯</v>
      </c>
    </row>
    <row r="13" spans="2:18" ht="20.149999999999999" customHeight="1">
      <c r="B13" s="68">
        <v>5</v>
      </c>
      <c r="C13" s="69"/>
      <c r="D13" s="70" t="s">
        <v>11</v>
      </c>
      <c r="E13" s="92"/>
      <c r="F13" s="87" t="s">
        <v>39</v>
      </c>
      <c r="G13" s="93"/>
      <c r="H13" s="72"/>
      <c r="I13" s="72"/>
      <c r="J13" s="73"/>
      <c r="K13" s="71"/>
      <c r="L13" s="173"/>
      <c r="M13" s="159"/>
      <c r="N13" s="72"/>
      <c r="O13" s="211" t="str">
        <f t="shared" si="0"/>
        <v>0</v>
      </c>
      <c r="P13" s="46"/>
      <c r="Q13" s="72"/>
      <c r="R13" s="3" t="str">
        <f t="shared" si="1"/>
        <v>◯</v>
      </c>
    </row>
    <row r="14" spans="2:18" ht="20.149999999999999" customHeight="1">
      <c r="B14" s="68">
        <v>6</v>
      </c>
      <c r="C14" s="69"/>
      <c r="D14" s="70" t="s">
        <v>11</v>
      </c>
      <c r="E14" s="92"/>
      <c r="F14" s="87" t="s">
        <v>39</v>
      </c>
      <c r="G14" s="93"/>
      <c r="H14" s="72"/>
      <c r="I14" s="72"/>
      <c r="J14" s="73"/>
      <c r="K14" s="71"/>
      <c r="L14" s="173"/>
      <c r="M14" s="159"/>
      <c r="N14" s="72"/>
      <c r="O14" s="211" t="str">
        <f t="shared" si="0"/>
        <v>0</v>
      </c>
      <c r="P14" s="46"/>
      <c r="Q14" s="72"/>
      <c r="R14" s="3" t="str">
        <f t="shared" si="1"/>
        <v>◯</v>
      </c>
    </row>
    <row r="15" spans="2:18" ht="20.149999999999999" customHeight="1">
      <c r="B15" s="68">
        <v>7</v>
      </c>
      <c r="C15" s="69"/>
      <c r="D15" s="70" t="s">
        <v>11</v>
      </c>
      <c r="E15" s="92"/>
      <c r="F15" s="87" t="s">
        <v>39</v>
      </c>
      <c r="G15" s="93"/>
      <c r="H15" s="72"/>
      <c r="I15" s="72"/>
      <c r="J15" s="73"/>
      <c r="K15" s="71"/>
      <c r="L15" s="173"/>
      <c r="M15" s="159"/>
      <c r="N15" s="72"/>
      <c r="O15" s="211" t="str">
        <f t="shared" si="0"/>
        <v>0</v>
      </c>
      <c r="P15" s="46"/>
      <c r="Q15" s="72"/>
      <c r="R15" s="3" t="str">
        <f t="shared" si="1"/>
        <v>◯</v>
      </c>
    </row>
    <row r="16" spans="2:18" ht="20.149999999999999" customHeight="1">
      <c r="B16" s="68">
        <v>8</v>
      </c>
      <c r="C16" s="69"/>
      <c r="D16" s="70" t="s">
        <v>11</v>
      </c>
      <c r="E16" s="92"/>
      <c r="F16" s="87" t="s">
        <v>39</v>
      </c>
      <c r="G16" s="93"/>
      <c r="H16" s="72"/>
      <c r="I16" s="72"/>
      <c r="J16" s="73"/>
      <c r="K16" s="71"/>
      <c r="L16" s="173"/>
      <c r="M16" s="159"/>
      <c r="N16" s="72"/>
      <c r="O16" s="211" t="str">
        <f t="shared" si="0"/>
        <v>0</v>
      </c>
      <c r="P16" s="46"/>
      <c r="Q16" s="72"/>
      <c r="R16" s="3" t="str">
        <f t="shared" si="1"/>
        <v>◯</v>
      </c>
    </row>
    <row r="17" spans="2:18" ht="20.149999999999999" customHeight="1">
      <c r="B17" s="68">
        <v>9</v>
      </c>
      <c r="C17" s="69"/>
      <c r="D17" s="70" t="s">
        <v>11</v>
      </c>
      <c r="E17" s="92"/>
      <c r="F17" s="87" t="s">
        <v>39</v>
      </c>
      <c r="G17" s="93"/>
      <c r="H17" s="72"/>
      <c r="I17" s="72"/>
      <c r="J17" s="73"/>
      <c r="K17" s="71"/>
      <c r="L17" s="173"/>
      <c r="M17" s="159"/>
      <c r="N17" s="74"/>
      <c r="O17" s="211" t="str">
        <f t="shared" si="0"/>
        <v>0</v>
      </c>
      <c r="P17" s="46"/>
      <c r="Q17" s="72"/>
      <c r="R17" s="3" t="str">
        <f t="shared" si="1"/>
        <v>◯</v>
      </c>
    </row>
    <row r="18" spans="2:18" ht="20.149999999999999" customHeight="1">
      <c r="B18" s="68">
        <v>10</v>
      </c>
      <c r="C18" s="69"/>
      <c r="D18" s="70" t="s">
        <v>11</v>
      </c>
      <c r="E18" s="92"/>
      <c r="F18" s="87" t="s">
        <v>39</v>
      </c>
      <c r="G18" s="93"/>
      <c r="H18" s="72"/>
      <c r="I18" s="72"/>
      <c r="J18" s="73"/>
      <c r="K18" s="71"/>
      <c r="L18" s="173"/>
      <c r="M18" s="159"/>
      <c r="N18" s="72"/>
      <c r="O18" s="211" t="str">
        <f t="shared" si="0"/>
        <v>0</v>
      </c>
      <c r="P18" s="46"/>
      <c r="Q18" s="72"/>
      <c r="R18" s="3" t="str">
        <f t="shared" si="1"/>
        <v>◯</v>
      </c>
    </row>
    <row r="19" spans="2:18" ht="20.149999999999999" customHeight="1">
      <c r="B19" s="68">
        <v>11</v>
      </c>
      <c r="C19" s="69"/>
      <c r="D19" s="70" t="s">
        <v>11</v>
      </c>
      <c r="E19" s="92"/>
      <c r="F19" s="87" t="s">
        <v>39</v>
      </c>
      <c r="G19" s="93"/>
      <c r="H19" s="72"/>
      <c r="I19" s="72"/>
      <c r="J19" s="73"/>
      <c r="K19" s="71"/>
      <c r="L19" s="173"/>
      <c r="M19" s="159"/>
      <c r="N19" s="72"/>
      <c r="O19" s="211" t="str">
        <f t="shared" si="0"/>
        <v>0</v>
      </c>
      <c r="P19" s="46"/>
      <c r="Q19" s="72"/>
      <c r="R19" s="3" t="str">
        <f t="shared" si="1"/>
        <v>◯</v>
      </c>
    </row>
    <row r="20" spans="2:18" ht="20.149999999999999" customHeight="1">
      <c r="B20" s="68">
        <v>12</v>
      </c>
      <c r="C20" s="69"/>
      <c r="D20" s="70" t="s">
        <v>11</v>
      </c>
      <c r="E20" s="92"/>
      <c r="F20" s="87" t="s">
        <v>39</v>
      </c>
      <c r="G20" s="93"/>
      <c r="H20" s="72"/>
      <c r="I20" s="72"/>
      <c r="J20" s="73"/>
      <c r="K20" s="71"/>
      <c r="L20" s="173"/>
      <c r="M20" s="159"/>
      <c r="N20" s="72"/>
      <c r="O20" s="211" t="str">
        <f t="shared" si="0"/>
        <v>0</v>
      </c>
      <c r="P20" s="46"/>
      <c r="Q20" s="72"/>
      <c r="R20" s="3" t="str">
        <f t="shared" si="1"/>
        <v>◯</v>
      </c>
    </row>
    <row r="21" spans="2:18" ht="20.149999999999999" customHeight="1">
      <c r="B21" s="68">
        <v>13</v>
      </c>
      <c r="C21" s="69"/>
      <c r="D21" s="70" t="s">
        <v>11</v>
      </c>
      <c r="E21" s="92"/>
      <c r="F21" s="87" t="s">
        <v>39</v>
      </c>
      <c r="G21" s="93"/>
      <c r="H21" s="72"/>
      <c r="I21" s="72"/>
      <c r="J21" s="73"/>
      <c r="K21" s="71"/>
      <c r="L21" s="173"/>
      <c r="M21" s="159"/>
      <c r="N21" s="72"/>
      <c r="O21" s="211" t="str">
        <f t="shared" si="0"/>
        <v>0</v>
      </c>
      <c r="P21" s="46"/>
      <c r="Q21" s="72"/>
      <c r="R21" s="3" t="str">
        <f t="shared" si="1"/>
        <v>◯</v>
      </c>
    </row>
    <row r="22" spans="2:18" ht="20.149999999999999" customHeight="1">
      <c r="B22" s="68">
        <v>14</v>
      </c>
      <c r="C22" s="69"/>
      <c r="D22" s="70" t="s">
        <v>11</v>
      </c>
      <c r="E22" s="92"/>
      <c r="F22" s="87" t="s">
        <v>39</v>
      </c>
      <c r="G22" s="93"/>
      <c r="H22" s="72"/>
      <c r="I22" s="72"/>
      <c r="J22" s="73"/>
      <c r="K22" s="71"/>
      <c r="L22" s="173"/>
      <c r="M22" s="159"/>
      <c r="N22" s="72"/>
      <c r="O22" s="211" t="str">
        <f t="shared" si="0"/>
        <v>0</v>
      </c>
      <c r="P22" s="46"/>
      <c r="Q22" s="72"/>
      <c r="R22" s="3" t="str">
        <f t="shared" si="1"/>
        <v>◯</v>
      </c>
    </row>
    <row r="23" spans="2:18" ht="20.149999999999999" customHeight="1">
      <c r="B23" s="68">
        <v>15</v>
      </c>
      <c r="C23" s="69"/>
      <c r="D23" s="70" t="s">
        <v>11</v>
      </c>
      <c r="E23" s="92"/>
      <c r="F23" s="87" t="s">
        <v>39</v>
      </c>
      <c r="G23" s="93"/>
      <c r="H23" s="72"/>
      <c r="I23" s="72"/>
      <c r="J23" s="73"/>
      <c r="K23" s="71"/>
      <c r="L23" s="173"/>
      <c r="M23" s="159"/>
      <c r="N23" s="72"/>
      <c r="O23" s="211" t="str">
        <f t="shared" si="0"/>
        <v>0</v>
      </c>
      <c r="P23" s="46"/>
      <c r="Q23" s="72"/>
      <c r="R23" s="3" t="str">
        <f t="shared" si="1"/>
        <v>◯</v>
      </c>
    </row>
    <row r="24" spans="2:18" ht="20.149999999999999" customHeight="1">
      <c r="B24" s="68">
        <v>16</v>
      </c>
      <c r="C24" s="69"/>
      <c r="D24" s="70" t="s">
        <v>11</v>
      </c>
      <c r="E24" s="92"/>
      <c r="F24" s="87" t="s">
        <v>39</v>
      </c>
      <c r="G24" s="93"/>
      <c r="H24" s="72"/>
      <c r="I24" s="72"/>
      <c r="J24" s="73"/>
      <c r="K24" s="71"/>
      <c r="L24" s="173"/>
      <c r="M24" s="159"/>
      <c r="N24" s="72"/>
      <c r="O24" s="211" t="str">
        <f t="shared" si="0"/>
        <v>0</v>
      </c>
      <c r="P24" s="46"/>
      <c r="Q24" s="72"/>
      <c r="R24" s="3" t="str">
        <f t="shared" si="1"/>
        <v>◯</v>
      </c>
    </row>
    <row r="25" spans="2:18" ht="20.149999999999999" customHeight="1">
      <c r="B25" s="68">
        <v>17</v>
      </c>
      <c r="C25" s="69"/>
      <c r="D25" s="70" t="s">
        <v>11</v>
      </c>
      <c r="E25" s="92"/>
      <c r="F25" s="87" t="s">
        <v>39</v>
      </c>
      <c r="G25" s="93"/>
      <c r="H25" s="72"/>
      <c r="I25" s="72"/>
      <c r="J25" s="73"/>
      <c r="K25" s="71"/>
      <c r="L25" s="173"/>
      <c r="M25" s="159"/>
      <c r="N25" s="72"/>
      <c r="O25" s="211" t="str">
        <f t="shared" si="0"/>
        <v>0</v>
      </c>
      <c r="P25" s="46"/>
      <c r="Q25" s="72"/>
      <c r="R25" s="3" t="str">
        <f t="shared" si="1"/>
        <v>◯</v>
      </c>
    </row>
    <row r="26" spans="2:18" ht="20.149999999999999" customHeight="1">
      <c r="B26" s="68">
        <v>18</v>
      </c>
      <c r="C26" s="69"/>
      <c r="D26" s="70" t="s">
        <v>11</v>
      </c>
      <c r="E26" s="92"/>
      <c r="F26" s="87" t="s">
        <v>39</v>
      </c>
      <c r="G26" s="93"/>
      <c r="H26" s="72"/>
      <c r="I26" s="72"/>
      <c r="J26" s="73"/>
      <c r="K26" s="71"/>
      <c r="L26" s="173"/>
      <c r="M26" s="159"/>
      <c r="N26" s="72"/>
      <c r="O26" s="211" t="str">
        <f t="shared" si="0"/>
        <v>0</v>
      </c>
      <c r="P26" s="46"/>
      <c r="Q26" s="72"/>
      <c r="R26" s="3" t="str">
        <f t="shared" si="1"/>
        <v>◯</v>
      </c>
    </row>
    <row r="27" spans="2:18" ht="20.149999999999999" customHeight="1">
      <c r="B27" s="68">
        <v>19</v>
      </c>
      <c r="C27" s="69"/>
      <c r="D27" s="70" t="s">
        <v>11</v>
      </c>
      <c r="E27" s="92"/>
      <c r="F27" s="87" t="s">
        <v>39</v>
      </c>
      <c r="G27" s="93"/>
      <c r="H27" s="72"/>
      <c r="I27" s="72"/>
      <c r="J27" s="73"/>
      <c r="K27" s="71"/>
      <c r="L27" s="173"/>
      <c r="M27" s="159"/>
      <c r="N27" s="72"/>
      <c r="O27" s="211" t="str">
        <f t="shared" si="0"/>
        <v>0</v>
      </c>
      <c r="P27" s="46"/>
      <c r="Q27" s="72"/>
      <c r="R27" s="3" t="str">
        <f t="shared" si="1"/>
        <v>◯</v>
      </c>
    </row>
    <row r="28" spans="2:18" ht="20.149999999999999" customHeight="1">
      <c r="B28" s="68">
        <v>20</v>
      </c>
      <c r="C28" s="69"/>
      <c r="D28" s="70" t="s">
        <v>11</v>
      </c>
      <c r="E28" s="92"/>
      <c r="F28" s="87" t="s">
        <v>39</v>
      </c>
      <c r="G28" s="93"/>
      <c r="H28" s="72"/>
      <c r="I28" s="72"/>
      <c r="J28" s="73"/>
      <c r="K28" s="71"/>
      <c r="L28" s="173"/>
      <c r="M28" s="159"/>
      <c r="N28" s="72"/>
      <c r="O28" s="211" t="str">
        <f t="shared" si="0"/>
        <v>0</v>
      </c>
      <c r="P28" s="46"/>
      <c r="Q28" s="72"/>
      <c r="R28" s="3" t="str">
        <f t="shared" si="1"/>
        <v>◯</v>
      </c>
    </row>
    <row r="29" spans="2:18" ht="20.149999999999999" customHeight="1">
      <c r="B29" s="68">
        <v>21</v>
      </c>
      <c r="C29" s="69"/>
      <c r="D29" s="70" t="s">
        <v>11</v>
      </c>
      <c r="E29" s="92"/>
      <c r="F29" s="87" t="s">
        <v>39</v>
      </c>
      <c r="G29" s="93"/>
      <c r="H29" s="72"/>
      <c r="I29" s="72"/>
      <c r="J29" s="73"/>
      <c r="K29" s="71"/>
      <c r="L29" s="173"/>
      <c r="M29" s="159"/>
      <c r="N29" s="72"/>
      <c r="O29" s="211" t="str">
        <f t="shared" si="0"/>
        <v>0</v>
      </c>
      <c r="P29" s="46"/>
      <c r="Q29" s="72"/>
      <c r="R29" s="3" t="str">
        <f t="shared" si="1"/>
        <v>◯</v>
      </c>
    </row>
    <row r="30" spans="2:18" ht="20.149999999999999" customHeight="1">
      <c r="B30" s="68">
        <v>22</v>
      </c>
      <c r="C30" s="69"/>
      <c r="D30" s="70" t="s">
        <v>11</v>
      </c>
      <c r="E30" s="92"/>
      <c r="F30" s="87" t="s">
        <v>39</v>
      </c>
      <c r="G30" s="93"/>
      <c r="H30" s="72"/>
      <c r="I30" s="72"/>
      <c r="J30" s="73"/>
      <c r="K30" s="71"/>
      <c r="L30" s="173"/>
      <c r="M30" s="159"/>
      <c r="N30" s="72"/>
      <c r="O30" s="211" t="str">
        <f t="shared" si="0"/>
        <v>0</v>
      </c>
      <c r="P30" s="46"/>
      <c r="Q30" s="72"/>
      <c r="R30" s="3" t="str">
        <f t="shared" si="1"/>
        <v>◯</v>
      </c>
    </row>
    <row r="31" spans="2:18" ht="20.149999999999999" customHeight="1">
      <c r="B31" s="68">
        <v>23</v>
      </c>
      <c r="C31" s="69"/>
      <c r="D31" s="70" t="s">
        <v>11</v>
      </c>
      <c r="E31" s="92"/>
      <c r="F31" s="87" t="s">
        <v>39</v>
      </c>
      <c r="G31" s="93"/>
      <c r="H31" s="72"/>
      <c r="I31" s="72"/>
      <c r="J31" s="73"/>
      <c r="K31" s="71"/>
      <c r="L31" s="173"/>
      <c r="M31" s="159"/>
      <c r="N31" s="72"/>
      <c r="O31" s="211" t="str">
        <f t="shared" si="0"/>
        <v>0</v>
      </c>
      <c r="P31" s="46"/>
      <c r="Q31" s="72"/>
      <c r="R31" s="3" t="str">
        <f t="shared" si="1"/>
        <v>◯</v>
      </c>
    </row>
    <row r="32" spans="2:18" ht="20.149999999999999" customHeight="1">
      <c r="B32" s="68">
        <v>24</v>
      </c>
      <c r="C32" s="69"/>
      <c r="D32" s="70" t="s">
        <v>11</v>
      </c>
      <c r="E32" s="92"/>
      <c r="F32" s="87" t="s">
        <v>39</v>
      </c>
      <c r="G32" s="93"/>
      <c r="H32" s="72"/>
      <c r="I32" s="72"/>
      <c r="J32" s="73"/>
      <c r="K32" s="71"/>
      <c r="L32" s="173"/>
      <c r="M32" s="159"/>
      <c r="N32" s="72"/>
      <c r="O32" s="211" t="str">
        <f t="shared" si="0"/>
        <v>0</v>
      </c>
      <c r="P32" s="46"/>
      <c r="Q32" s="72"/>
      <c r="R32" s="3" t="str">
        <f t="shared" si="1"/>
        <v>◯</v>
      </c>
    </row>
    <row r="33" spans="2:20" ht="20.149999999999999" customHeight="1">
      <c r="B33" s="68">
        <v>25</v>
      </c>
      <c r="C33" s="69"/>
      <c r="D33" s="70" t="s">
        <v>11</v>
      </c>
      <c r="E33" s="92"/>
      <c r="F33" s="87" t="s">
        <v>39</v>
      </c>
      <c r="G33" s="93"/>
      <c r="H33" s="72"/>
      <c r="I33" s="72"/>
      <c r="J33" s="73"/>
      <c r="K33" s="71"/>
      <c r="L33" s="173"/>
      <c r="M33" s="159"/>
      <c r="N33" s="72"/>
      <c r="O33" s="211" t="str">
        <f t="shared" si="0"/>
        <v>0</v>
      </c>
      <c r="P33" s="46"/>
      <c r="Q33" s="72"/>
      <c r="R33" s="3" t="str">
        <f t="shared" si="1"/>
        <v>◯</v>
      </c>
    </row>
    <row r="34" spans="2:20" ht="20.149999999999999" customHeight="1">
      <c r="B34" s="68">
        <v>26</v>
      </c>
      <c r="C34" s="69"/>
      <c r="D34" s="70" t="s">
        <v>11</v>
      </c>
      <c r="E34" s="92"/>
      <c r="F34" s="87" t="s">
        <v>39</v>
      </c>
      <c r="G34" s="93"/>
      <c r="H34" s="72"/>
      <c r="I34" s="72"/>
      <c r="J34" s="73"/>
      <c r="K34" s="71"/>
      <c r="L34" s="173"/>
      <c r="M34" s="159"/>
      <c r="N34" s="72"/>
      <c r="O34" s="211" t="str">
        <f t="shared" si="0"/>
        <v>0</v>
      </c>
      <c r="P34" s="46"/>
      <c r="Q34" s="72"/>
      <c r="R34" s="3" t="str">
        <f t="shared" si="1"/>
        <v>◯</v>
      </c>
    </row>
    <row r="35" spans="2:20" ht="20.149999999999999" customHeight="1">
      <c r="B35" s="68">
        <v>27</v>
      </c>
      <c r="C35" s="69"/>
      <c r="D35" s="70" t="s">
        <v>11</v>
      </c>
      <c r="E35" s="92"/>
      <c r="F35" s="87" t="s">
        <v>39</v>
      </c>
      <c r="G35" s="93"/>
      <c r="H35" s="72"/>
      <c r="I35" s="72"/>
      <c r="J35" s="73"/>
      <c r="K35" s="71"/>
      <c r="L35" s="173"/>
      <c r="M35" s="159"/>
      <c r="N35" s="72"/>
      <c r="O35" s="211" t="str">
        <f t="shared" si="0"/>
        <v>0</v>
      </c>
      <c r="P35" s="46"/>
      <c r="Q35" s="72"/>
      <c r="R35" s="3" t="str">
        <f t="shared" si="1"/>
        <v>◯</v>
      </c>
    </row>
    <row r="36" spans="2:20" ht="20.149999999999999" customHeight="1">
      <c r="B36" s="68">
        <v>28</v>
      </c>
      <c r="C36" s="69"/>
      <c r="D36" s="70" t="s">
        <v>11</v>
      </c>
      <c r="E36" s="92"/>
      <c r="F36" s="87" t="s">
        <v>39</v>
      </c>
      <c r="G36" s="93"/>
      <c r="H36" s="72"/>
      <c r="I36" s="72"/>
      <c r="J36" s="73"/>
      <c r="K36" s="71"/>
      <c r="L36" s="173"/>
      <c r="M36" s="159"/>
      <c r="N36" s="72"/>
      <c r="O36" s="211" t="str">
        <f t="shared" si="0"/>
        <v>0</v>
      </c>
      <c r="P36" s="46"/>
      <c r="Q36" s="72"/>
      <c r="R36" s="3" t="str">
        <f t="shared" si="1"/>
        <v>◯</v>
      </c>
    </row>
    <row r="37" spans="2:20" ht="20.149999999999999" customHeight="1">
      <c r="B37" s="68">
        <v>29</v>
      </c>
      <c r="C37" s="69"/>
      <c r="D37" s="70" t="s">
        <v>11</v>
      </c>
      <c r="E37" s="92"/>
      <c r="F37" s="87" t="s">
        <v>39</v>
      </c>
      <c r="G37" s="93"/>
      <c r="H37" s="72"/>
      <c r="I37" s="72"/>
      <c r="J37" s="73"/>
      <c r="K37" s="71"/>
      <c r="L37" s="173"/>
      <c r="M37" s="159"/>
      <c r="N37" s="72"/>
      <c r="O37" s="211" t="str">
        <f t="shared" si="0"/>
        <v>0</v>
      </c>
      <c r="P37" s="46"/>
      <c r="Q37" s="72"/>
      <c r="R37" s="3" t="str">
        <f t="shared" si="1"/>
        <v>◯</v>
      </c>
    </row>
    <row r="38" spans="2:20" ht="20.149999999999999" customHeight="1">
      <c r="B38" s="68">
        <v>30</v>
      </c>
      <c r="C38" s="69"/>
      <c r="D38" s="70" t="s">
        <v>11</v>
      </c>
      <c r="E38" s="92"/>
      <c r="F38" s="87" t="s">
        <v>39</v>
      </c>
      <c r="G38" s="93"/>
      <c r="H38" s="72"/>
      <c r="I38" s="72"/>
      <c r="J38" s="73"/>
      <c r="K38" s="71"/>
      <c r="L38" s="173"/>
      <c r="M38" s="159"/>
      <c r="N38" s="72"/>
      <c r="O38" s="211" t="str">
        <f t="shared" si="0"/>
        <v>0</v>
      </c>
      <c r="P38" s="46"/>
      <c r="Q38" s="72"/>
      <c r="R38" s="3" t="str">
        <f t="shared" si="1"/>
        <v>◯</v>
      </c>
    </row>
    <row r="39" spans="2:20" ht="22.5">
      <c r="B39" s="68">
        <v>31</v>
      </c>
      <c r="C39" s="69"/>
      <c r="D39" s="70" t="s">
        <v>31</v>
      </c>
      <c r="E39" s="92"/>
      <c r="F39" s="87" t="s">
        <v>39</v>
      </c>
      <c r="G39" s="93"/>
      <c r="H39" s="72"/>
      <c r="I39" s="72"/>
      <c r="J39" s="73"/>
      <c r="K39" s="71"/>
      <c r="L39" s="173"/>
      <c r="M39" s="159"/>
      <c r="N39" s="72"/>
      <c r="O39" s="211" t="str">
        <f t="shared" si="0"/>
        <v>0</v>
      </c>
      <c r="P39" s="46"/>
      <c r="Q39" s="72"/>
      <c r="R39" s="3" t="str">
        <f t="shared" si="1"/>
        <v>◯</v>
      </c>
    </row>
    <row r="40" spans="2:20" s="5" customFormat="1" ht="19" customHeight="1">
      <c r="B40" s="55" t="s">
        <v>67</v>
      </c>
      <c r="C40" s="56"/>
      <c r="D40" s="56"/>
      <c r="E40" s="56"/>
      <c r="F40" s="56"/>
      <c r="G40" s="56"/>
      <c r="H40" s="56"/>
      <c r="I40" s="56"/>
      <c r="J40" s="56"/>
      <c r="K40" s="57"/>
      <c r="L40" s="58"/>
      <c r="M40" s="56"/>
      <c r="N40" s="58"/>
      <c r="O40" s="186"/>
      <c r="P40" s="57"/>
      <c r="Q40" s="57"/>
      <c r="R40" s="56"/>
      <c r="T40" s="3"/>
    </row>
    <row r="41" spans="2:20" s="5" customFormat="1" ht="19" customHeight="1">
      <c r="B41" s="55" t="s">
        <v>68</v>
      </c>
      <c r="C41" s="56"/>
      <c r="D41" s="56"/>
      <c r="E41" s="56"/>
      <c r="F41" s="56"/>
      <c r="G41" s="56"/>
      <c r="H41" s="56"/>
      <c r="I41" s="56"/>
      <c r="J41" s="56"/>
      <c r="K41" s="57"/>
      <c r="L41" s="58"/>
      <c r="M41" s="56"/>
      <c r="N41" s="58"/>
      <c r="O41" s="187"/>
      <c r="R41" s="56"/>
      <c r="T41" s="3"/>
    </row>
    <row r="42" spans="2:20" s="5" customFormat="1" ht="19" customHeight="1">
      <c r="B42" s="55" t="s">
        <v>69</v>
      </c>
      <c r="C42" s="56"/>
      <c r="D42" s="56"/>
      <c r="E42" s="56"/>
      <c r="F42" s="56"/>
      <c r="G42" s="56"/>
      <c r="H42" s="56"/>
      <c r="I42" s="56"/>
      <c r="J42" s="56"/>
      <c r="K42" s="57"/>
      <c r="L42" s="58"/>
      <c r="M42" s="56"/>
      <c r="N42" s="58"/>
      <c r="O42" s="186"/>
      <c r="P42" s="57"/>
      <c r="Q42" s="57"/>
      <c r="R42" s="56"/>
      <c r="T42" s="3"/>
    </row>
    <row r="43" spans="2:20" s="5" customFormat="1" ht="19" customHeight="1">
      <c r="B43" s="55" t="s">
        <v>70</v>
      </c>
      <c r="C43" s="56"/>
      <c r="D43" s="56"/>
      <c r="E43" s="56"/>
      <c r="F43" s="56"/>
      <c r="G43" s="56"/>
      <c r="H43" s="56"/>
      <c r="I43" s="56"/>
      <c r="J43" s="56"/>
      <c r="K43" s="57"/>
      <c r="L43" s="58"/>
      <c r="M43" s="56"/>
      <c r="N43" s="58"/>
      <c r="O43" s="186"/>
      <c r="P43" s="57"/>
      <c r="Q43" s="57"/>
      <c r="R43" s="56"/>
      <c r="T43" s="3"/>
    </row>
    <row r="44" spans="2:20" ht="19" customHeight="1">
      <c r="B44" s="168" t="s">
        <v>71</v>
      </c>
      <c r="E44"/>
      <c r="F44"/>
      <c r="G44"/>
      <c r="K44" s="2"/>
      <c r="L44" s="1"/>
      <c r="M44"/>
      <c r="N44" s="1"/>
      <c r="Q44" s="2"/>
      <c r="S44"/>
      <c r="T44" s="3"/>
    </row>
    <row r="45" spans="2:20" ht="19" customHeight="1">
      <c r="B45" s="169" t="s">
        <v>72</v>
      </c>
      <c r="E45"/>
      <c r="F45"/>
      <c r="G45"/>
      <c r="K45" s="2"/>
      <c r="L45" s="1"/>
      <c r="M45"/>
      <c r="N45" s="1"/>
      <c r="Q45" s="2"/>
      <c r="S45"/>
      <c r="T45" s="3"/>
    </row>
    <row r="46" spans="2:20" ht="11.15" customHeight="1" thickBot="1">
      <c r="E46" s="104"/>
      <c r="F46" s="105"/>
      <c r="G46" s="106"/>
    </row>
    <row r="47" spans="2:20" ht="40.5" thickBot="1">
      <c r="B47" s="19" t="s">
        <v>23</v>
      </c>
      <c r="C47" s="6">
        <f>COUNTA(C9:C39)</f>
        <v>0</v>
      </c>
      <c r="D47" s="7"/>
      <c r="E47" s="107"/>
      <c r="F47" s="31"/>
      <c r="G47" s="108"/>
      <c r="H47" s="8">
        <f>COUNTIF(H9:H39, "&gt;0")</f>
        <v>0</v>
      </c>
      <c r="I47" t="s">
        <v>22</v>
      </c>
      <c r="M47" s="161"/>
      <c r="N47" s="1"/>
      <c r="O47" s="189"/>
      <c r="P47"/>
      <c r="R47" s="76" t="s">
        <v>10</v>
      </c>
    </row>
    <row r="48" spans="2:20" ht="33" thickBot="1">
      <c r="G48" s="25" t="s">
        <v>14</v>
      </c>
      <c r="H48" s="40">
        <f>SUM(H9:H39)</f>
        <v>0</v>
      </c>
      <c r="I48" s="40">
        <f t="shared" ref="I48:J48" si="2">SUM(I9:I39)</f>
        <v>0</v>
      </c>
      <c r="J48" s="40">
        <f t="shared" si="2"/>
        <v>0</v>
      </c>
      <c r="K48" s="40"/>
      <c r="L48" s="120" t="s">
        <v>15</v>
      </c>
      <c r="M48" s="162" t="s">
        <v>34</v>
      </c>
      <c r="N48" s="121" t="s">
        <v>19</v>
      </c>
      <c r="O48" s="190" t="s">
        <v>17</v>
      </c>
      <c r="P48" s="34"/>
      <c r="Q48" s="33" t="s">
        <v>27</v>
      </c>
      <c r="R48" s="35" t="str">
        <f>IF(H48=(I48+J48),"◯","×")</f>
        <v>◯</v>
      </c>
    </row>
    <row r="49" spans="3:19" ht="20.5" thickBot="1">
      <c r="C49" s="1"/>
      <c r="D49" s="1"/>
      <c r="E49" s="1"/>
      <c r="F49" s="11"/>
      <c r="G49" s="11"/>
      <c r="H49" s="37" t="s">
        <v>15</v>
      </c>
      <c r="I49" s="12" t="s">
        <v>16</v>
      </c>
      <c r="J49" s="29" t="s">
        <v>17</v>
      </c>
      <c r="K49" s="164"/>
      <c r="Q49" s="32"/>
      <c r="S49" s="13"/>
    </row>
    <row r="50" spans="3:19" ht="33" customHeight="1" thickTop="1">
      <c r="C50" s="23"/>
      <c r="D50" s="24" t="s">
        <v>18</v>
      </c>
      <c r="H50" s="21" t="e">
        <f>$H$48/$H$47</f>
        <v>#DIV/0!</v>
      </c>
      <c r="I50" s="17"/>
      <c r="J50" s="22" t="e">
        <f>$J$48/$H$47</f>
        <v>#DIV/0!</v>
      </c>
      <c r="K50" s="22"/>
      <c r="O50" s="191"/>
      <c r="P50" s="175"/>
    </row>
    <row r="51" spans="3:19" ht="22.5">
      <c r="H51" s="36" t="s">
        <v>15</v>
      </c>
      <c r="I51" s="20"/>
      <c r="J51" s="28" t="s">
        <v>17</v>
      </c>
      <c r="K51" s="28"/>
      <c r="P51" s="172"/>
    </row>
    <row r="52" spans="3:19">
      <c r="H52" s="39" t="s">
        <v>25</v>
      </c>
      <c r="J52" s="27" t="s">
        <v>26</v>
      </c>
      <c r="K52" s="27"/>
    </row>
  </sheetData>
  <mergeCells count="11">
    <mergeCell ref="P7:P8"/>
    <mergeCell ref="Q7:Q8"/>
    <mergeCell ref="H2:N2"/>
    <mergeCell ref="O2:O3"/>
    <mergeCell ref="B7:B8"/>
    <mergeCell ref="C7:D8"/>
    <mergeCell ref="E7:G8"/>
    <mergeCell ref="H7:L7"/>
    <mergeCell ref="M7:M8"/>
    <mergeCell ref="N7:N8"/>
    <mergeCell ref="O7:O8"/>
  </mergeCells>
  <phoneticPr fontId="1"/>
  <pageMargins left="0.51181102362204722" right="0.31496062992125984" top="0.15748031496062992" bottom="0.15748031496062992" header="0.11811023622047245" footer="0.11811023622047245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80C1D-11D5-4E48-8E9A-4730DD708370}">
  <dimension ref="B1:T52"/>
  <sheetViews>
    <sheetView view="pageBreakPreview" zoomScale="60" zoomScaleNormal="100" workbookViewId="0">
      <selection activeCell="H2" sqref="H2:N2"/>
    </sheetView>
  </sheetViews>
  <sheetFormatPr defaultRowHeight="18"/>
  <cols>
    <col min="1" max="1" width="1.83203125" customWidth="1"/>
    <col min="2" max="2" width="6.58203125" style="1" customWidth="1"/>
    <col min="3" max="3" width="4.58203125" customWidth="1"/>
    <col min="4" max="4" width="3.5" customWidth="1"/>
    <col min="5" max="5" width="3.75" style="101" customWidth="1"/>
    <col min="6" max="6" width="2.83203125" style="1" customWidth="1"/>
    <col min="7" max="7" width="4.33203125" style="102" customWidth="1"/>
    <col min="8" max="8" width="9.33203125" customWidth="1"/>
    <col min="9" max="9" width="8.33203125" customWidth="1"/>
    <col min="10" max="11" width="10.5" customWidth="1"/>
    <col min="12" max="12" width="16.58203125" style="2" customWidth="1"/>
    <col min="13" max="13" width="13.5" style="160" customWidth="1"/>
    <col min="14" max="14" width="15.33203125" customWidth="1"/>
    <col min="15" max="15" width="8.5" style="188" customWidth="1"/>
    <col min="16" max="16" width="8.5" style="2" customWidth="1"/>
    <col min="17" max="17" width="9.33203125" customWidth="1"/>
    <col min="18" max="18" width="6.08203125" customWidth="1"/>
    <col min="19" max="19" width="6.25" style="3" customWidth="1"/>
  </cols>
  <sheetData>
    <row r="1" spans="2:18" ht="20.5" customHeight="1">
      <c r="B1" s="122" t="s">
        <v>35</v>
      </c>
      <c r="C1" s="50"/>
      <c r="D1" s="50"/>
      <c r="E1" s="78"/>
      <c r="F1" s="52"/>
      <c r="G1" s="79"/>
      <c r="H1" s="50"/>
      <c r="I1" s="50"/>
      <c r="J1" s="50"/>
      <c r="K1" s="50"/>
      <c r="L1" s="51"/>
      <c r="M1" s="156"/>
      <c r="N1" s="50"/>
      <c r="O1" s="184"/>
      <c r="P1" s="51"/>
      <c r="Q1" s="50"/>
    </row>
    <row r="2" spans="2:18" ht="24.65" customHeight="1">
      <c r="B2" s="52"/>
      <c r="C2" s="50"/>
      <c r="D2" s="50"/>
      <c r="E2" s="78"/>
      <c r="F2" s="52"/>
      <c r="G2" s="79"/>
      <c r="H2" s="293" t="s">
        <v>92</v>
      </c>
      <c r="I2" s="293"/>
      <c r="J2" s="293"/>
      <c r="K2" s="293"/>
      <c r="L2" s="293"/>
      <c r="M2" s="293"/>
      <c r="N2" s="293"/>
      <c r="O2" s="298">
        <v>8</v>
      </c>
      <c r="P2" s="51"/>
      <c r="Q2" s="50"/>
    </row>
    <row r="3" spans="2:18">
      <c r="B3" s="52"/>
      <c r="C3" s="50"/>
      <c r="D3" s="50"/>
      <c r="E3" s="78"/>
      <c r="F3" s="52"/>
      <c r="G3" s="79"/>
      <c r="H3" s="50"/>
      <c r="I3" s="50"/>
      <c r="J3" s="50"/>
      <c r="K3" s="50"/>
      <c r="L3" s="51"/>
      <c r="M3" s="157" t="s">
        <v>24</v>
      </c>
      <c r="N3" s="67">
        <v>8</v>
      </c>
      <c r="O3" s="298"/>
      <c r="P3" s="65"/>
      <c r="Q3" s="53" t="s">
        <v>0</v>
      </c>
    </row>
    <row r="4" spans="2:18">
      <c r="B4" s="52"/>
      <c r="C4" s="50"/>
      <c r="D4" s="50"/>
      <c r="E4" s="78"/>
      <c r="F4" s="52"/>
      <c r="G4" s="79"/>
      <c r="H4" s="50"/>
      <c r="I4" s="50"/>
      <c r="J4" s="50"/>
      <c r="K4" s="50"/>
      <c r="L4" s="51"/>
      <c r="M4" s="157" t="s">
        <v>36</v>
      </c>
      <c r="N4" s="81" t="str">
        <f>+'R8.4'!$N$4</f>
        <v>●●　組合</v>
      </c>
      <c r="O4" s="184"/>
      <c r="P4" s="51"/>
      <c r="Q4" s="50"/>
    </row>
    <row r="5" spans="2:18">
      <c r="B5" s="52"/>
      <c r="C5" s="50"/>
      <c r="D5" s="50"/>
      <c r="E5" s="78"/>
      <c r="F5" s="52"/>
      <c r="G5" s="79"/>
      <c r="H5" s="50"/>
      <c r="I5" s="50"/>
      <c r="J5" s="50"/>
      <c r="K5" s="50"/>
      <c r="L5" s="51"/>
      <c r="M5" s="163" t="s">
        <v>38</v>
      </c>
      <c r="N5" s="81" t="str">
        <f>+'R8.4'!$N$5</f>
        <v>●●　●●　　</v>
      </c>
      <c r="O5" s="184"/>
      <c r="P5" s="51"/>
      <c r="Q5" s="50"/>
    </row>
    <row r="6" spans="2:18">
      <c r="B6" s="52"/>
      <c r="C6" s="50"/>
      <c r="D6" s="50"/>
      <c r="E6" s="78"/>
      <c r="F6" s="52"/>
      <c r="G6" s="79"/>
      <c r="H6" s="50"/>
      <c r="I6" s="50"/>
      <c r="J6" s="50"/>
      <c r="K6" s="50"/>
      <c r="L6" s="51"/>
      <c r="M6" s="157" t="s">
        <v>39</v>
      </c>
      <c r="N6" s="50"/>
      <c r="O6" s="185"/>
      <c r="P6" s="77"/>
      <c r="Q6" s="50"/>
    </row>
    <row r="7" spans="2:18" ht="57" customHeight="1">
      <c r="B7" s="286" t="s">
        <v>1</v>
      </c>
      <c r="C7" s="299" t="s">
        <v>2</v>
      </c>
      <c r="D7" s="300"/>
      <c r="E7" s="275" t="s">
        <v>41</v>
      </c>
      <c r="F7" s="276"/>
      <c r="G7" s="277"/>
      <c r="H7" s="281" t="s">
        <v>3</v>
      </c>
      <c r="I7" s="281"/>
      <c r="J7" s="281"/>
      <c r="K7" s="281"/>
      <c r="L7" s="281"/>
      <c r="M7" s="296" t="s">
        <v>33</v>
      </c>
      <c r="N7" s="282" t="s">
        <v>4</v>
      </c>
      <c r="O7" s="282" t="s">
        <v>5</v>
      </c>
      <c r="P7" s="286" t="s">
        <v>66</v>
      </c>
      <c r="Q7" s="286" t="s">
        <v>6</v>
      </c>
      <c r="R7" s="4"/>
    </row>
    <row r="8" spans="2:18" s="1" customFormat="1" ht="66.650000000000006" customHeight="1">
      <c r="B8" s="287"/>
      <c r="C8" s="301"/>
      <c r="D8" s="302"/>
      <c r="E8" s="278"/>
      <c r="F8" s="279"/>
      <c r="G8" s="280"/>
      <c r="H8" s="41" t="s">
        <v>7</v>
      </c>
      <c r="I8" s="41" t="s">
        <v>8</v>
      </c>
      <c r="J8" s="61" t="s">
        <v>9</v>
      </c>
      <c r="K8" s="64" t="s">
        <v>28</v>
      </c>
      <c r="L8" s="174" t="s">
        <v>74</v>
      </c>
      <c r="M8" s="297"/>
      <c r="N8" s="294"/>
      <c r="O8" s="294"/>
      <c r="P8" s="287"/>
      <c r="Q8" s="287"/>
      <c r="R8" s="18" t="s">
        <v>21</v>
      </c>
    </row>
    <row r="9" spans="2:18" ht="20.149999999999999" customHeight="1">
      <c r="B9" s="68">
        <v>1</v>
      </c>
      <c r="C9" s="69"/>
      <c r="D9" s="70" t="s">
        <v>11</v>
      </c>
      <c r="E9" s="86">
        <v>7</v>
      </c>
      <c r="F9" s="87" t="s">
        <v>39</v>
      </c>
      <c r="G9" s="88">
        <v>0</v>
      </c>
      <c r="H9" s="47"/>
      <c r="I9" s="47"/>
      <c r="J9" s="62"/>
      <c r="K9" s="71"/>
      <c r="L9" s="173"/>
      <c r="M9" s="158"/>
      <c r="N9" s="47"/>
      <c r="O9" s="211" t="str">
        <f t="shared" ref="O9:O39" si="0">IF(J9&gt;0,"人数？","0")</f>
        <v>0</v>
      </c>
      <c r="P9" s="46"/>
      <c r="Q9" s="72"/>
      <c r="R9" s="3" t="str">
        <f t="shared" ref="R9:R39" si="1">IF(H9=(I9+J9),"◯","×")</f>
        <v>◯</v>
      </c>
    </row>
    <row r="10" spans="2:18" ht="23.5" customHeight="1">
      <c r="B10" s="68">
        <v>2</v>
      </c>
      <c r="C10" s="69"/>
      <c r="D10" s="70" t="s">
        <v>11</v>
      </c>
      <c r="E10" s="92"/>
      <c r="F10" s="87" t="s">
        <v>39</v>
      </c>
      <c r="G10" s="93"/>
      <c r="H10" s="47"/>
      <c r="I10" s="47"/>
      <c r="J10" s="62"/>
      <c r="K10" s="71"/>
      <c r="L10" s="173"/>
      <c r="M10" s="159"/>
      <c r="N10" s="72"/>
      <c r="O10" s="211" t="str">
        <f t="shared" si="0"/>
        <v>0</v>
      </c>
      <c r="P10" s="46"/>
      <c r="Q10" s="72"/>
      <c r="R10" s="3" t="str">
        <f t="shared" si="1"/>
        <v>◯</v>
      </c>
    </row>
    <row r="11" spans="2:18" ht="20.149999999999999" customHeight="1">
      <c r="B11" s="68">
        <v>3</v>
      </c>
      <c r="C11" s="69"/>
      <c r="D11" s="70" t="s">
        <v>11</v>
      </c>
      <c r="E11" s="92"/>
      <c r="F11" s="87" t="s">
        <v>39</v>
      </c>
      <c r="G11" s="93"/>
      <c r="H11" s="72"/>
      <c r="I11" s="72"/>
      <c r="J11" s="73"/>
      <c r="K11" s="71"/>
      <c r="L11" s="173"/>
      <c r="M11" s="159"/>
      <c r="N11" s="72"/>
      <c r="O11" s="211" t="str">
        <f t="shared" si="0"/>
        <v>0</v>
      </c>
      <c r="P11" s="46"/>
      <c r="Q11" s="72"/>
      <c r="R11" s="3" t="str">
        <f t="shared" si="1"/>
        <v>◯</v>
      </c>
    </row>
    <row r="12" spans="2:18" ht="20.149999999999999" customHeight="1">
      <c r="B12" s="68">
        <v>4</v>
      </c>
      <c r="C12" s="69"/>
      <c r="D12" s="70" t="s">
        <v>11</v>
      </c>
      <c r="E12" s="92"/>
      <c r="F12" s="87" t="s">
        <v>39</v>
      </c>
      <c r="G12" s="93"/>
      <c r="H12" s="72"/>
      <c r="I12" s="72"/>
      <c r="J12" s="73"/>
      <c r="K12" s="71"/>
      <c r="L12" s="173"/>
      <c r="M12" s="159"/>
      <c r="N12" s="72"/>
      <c r="O12" s="211" t="str">
        <f t="shared" si="0"/>
        <v>0</v>
      </c>
      <c r="P12" s="46"/>
      <c r="Q12" s="72"/>
      <c r="R12" s="3" t="str">
        <f t="shared" si="1"/>
        <v>◯</v>
      </c>
    </row>
    <row r="13" spans="2:18" ht="20.149999999999999" customHeight="1">
      <c r="B13" s="68">
        <v>5</v>
      </c>
      <c r="C13" s="69"/>
      <c r="D13" s="70" t="s">
        <v>11</v>
      </c>
      <c r="E13" s="92"/>
      <c r="F13" s="87" t="s">
        <v>39</v>
      </c>
      <c r="G13" s="93"/>
      <c r="H13" s="72"/>
      <c r="I13" s="72"/>
      <c r="J13" s="73"/>
      <c r="K13" s="71"/>
      <c r="L13" s="173"/>
      <c r="M13" s="159"/>
      <c r="N13" s="72"/>
      <c r="O13" s="211" t="str">
        <f t="shared" si="0"/>
        <v>0</v>
      </c>
      <c r="P13" s="46"/>
      <c r="Q13" s="72"/>
      <c r="R13" s="3" t="str">
        <f t="shared" si="1"/>
        <v>◯</v>
      </c>
    </row>
    <row r="14" spans="2:18" ht="20.149999999999999" customHeight="1">
      <c r="B14" s="68">
        <v>6</v>
      </c>
      <c r="C14" s="69"/>
      <c r="D14" s="70" t="s">
        <v>11</v>
      </c>
      <c r="E14" s="92"/>
      <c r="F14" s="87" t="s">
        <v>39</v>
      </c>
      <c r="G14" s="93"/>
      <c r="H14" s="72"/>
      <c r="I14" s="72"/>
      <c r="J14" s="73"/>
      <c r="K14" s="71"/>
      <c r="L14" s="173"/>
      <c r="M14" s="159"/>
      <c r="N14" s="72"/>
      <c r="O14" s="211" t="str">
        <f t="shared" si="0"/>
        <v>0</v>
      </c>
      <c r="P14" s="46"/>
      <c r="Q14" s="72"/>
      <c r="R14" s="3" t="str">
        <f t="shared" si="1"/>
        <v>◯</v>
      </c>
    </row>
    <row r="15" spans="2:18" ht="20.149999999999999" customHeight="1">
      <c r="B15" s="68">
        <v>7</v>
      </c>
      <c r="C15" s="69"/>
      <c r="D15" s="70" t="s">
        <v>11</v>
      </c>
      <c r="E15" s="92"/>
      <c r="F15" s="87" t="s">
        <v>39</v>
      </c>
      <c r="G15" s="93"/>
      <c r="H15" s="72"/>
      <c r="I15" s="72"/>
      <c r="J15" s="73"/>
      <c r="K15" s="71"/>
      <c r="L15" s="173"/>
      <c r="M15" s="159"/>
      <c r="N15" s="72"/>
      <c r="O15" s="211" t="str">
        <f t="shared" si="0"/>
        <v>0</v>
      </c>
      <c r="P15" s="46"/>
      <c r="Q15" s="72"/>
      <c r="R15" s="3" t="str">
        <f t="shared" si="1"/>
        <v>◯</v>
      </c>
    </row>
    <row r="16" spans="2:18" ht="20.149999999999999" customHeight="1">
      <c r="B16" s="68">
        <v>8</v>
      </c>
      <c r="C16" s="69"/>
      <c r="D16" s="70" t="s">
        <v>11</v>
      </c>
      <c r="E16" s="92"/>
      <c r="F16" s="87" t="s">
        <v>39</v>
      </c>
      <c r="G16" s="93"/>
      <c r="H16" s="72"/>
      <c r="I16" s="72"/>
      <c r="J16" s="73"/>
      <c r="K16" s="71"/>
      <c r="L16" s="173"/>
      <c r="M16" s="159"/>
      <c r="N16" s="72"/>
      <c r="O16" s="211" t="str">
        <f t="shared" si="0"/>
        <v>0</v>
      </c>
      <c r="P16" s="46"/>
      <c r="Q16" s="72"/>
      <c r="R16" s="3" t="str">
        <f t="shared" si="1"/>
        <v>◯</v>
      </c>
    </row>
    <row r="17" spans="2:18" ht="20.149999999999999" customHeight="1">
      <c r="B17" s="68">
        <v>9</v>
      </c>
      <c r="C17" s="69"/>
      <c r="D17" s="70" t="s">
        <v>11</v>
      </c>
      <c r="E17" s="92"/>
      <c r="F17" s="87" t="s">
        <v>39</v>
      </c>
      <c r="G17" s="93"/>
      <c r="H17" s="72"/>
      <c r="I17" s="72"/>
      <c r="J17" s="73"/>
      <c r="K17" s="71"/>
      <c r="L17" s="173"/>
      <c r="M17" s="159"/>
      <c r="N17" s="74"/>
      <c r="O17" s="211" t="str">
        <f t="shared" si="0"/>
        <v>0</v>
      </c>
      <c r="P17" s="46"/>
      <c r="Q17" s="72"/>
      <c r="R17" s="3" t="str">
        <f t="shared" si="1"/>
        <v>◯</v>
      </c>
    </row>
    <row r="18" spans="2:18" ht="20.149999999999999" customHeight="1">
      <c r="B18" s="68">
        <v>10</v>
      </c>
      <c r="C18" s="69"/>
      <c r="D18" s="70" t="s">
        <v>11</v>
      </c>
      <c r="E18" s="92"/>
      <c r="F18" s="87" t="s">
        <v>39</v>
      </c>
      <c r="G18" s="93"/>
      <c r="H18" s="72"/>
      <c r="I18" s="72"/>
      <c r="J18" s="73"/>
      <c r="K18" s="71"/>
      <c r="L18" s="173"/>
      <c r="M18" s="159"/>
      <c r="N18" s="72"/>
      <c r="O18" s="211" t="str">
        <f t="shared" si="0"/>
        <v>0</v>
      </c>
      <c r="P18" s="46"/>
      <c r="Q18" s="72"/>
      <c r="R18" s="3" t="str">
        <f t="shared" si="1"/>
        <v>◯</v>
      </c>
    </row>
    <row r="19" spans="2:18" ht="20.149999999999999" customHeight="1">
      <c r="B19" s="68">
        <v>11</v>
      </c>
      <c r="C19" s="69"/>
      <c r="D19" s="70" t="s">
        <v>11</v>
      </c>
      <c r="E19" s="92"/>
      <c r="F19" s="87" t="s">
        <v>39</v>
      </c>
      <c r="G19" s="93"/>
      <c r="H19" s="72"/>
      <c r="I19" s="72"/>
      <c r="J19" s="73"/>
      <c r="K19" s="71"/>
      <c r="L19" s="173"/>
      <c r="M19" s="159"/>
      <c r="N19" s="72"/>
      <c r="O19" s="211" t="str">
        <f t="shared" si="0"/>
        <v>0</v>
      </c>
      <c r="P19" s="46"/>
      <c r="Q19" s="72"/>
      <c r="R19" s="3" t="str">
        <f t="shared" si="1"/>
        <v>◯</v>
      </c>
    </row>
    <row r="20" spans="2:18" ht="20.149999999999999" customHeight="1">
      <c r="B20" s="68">
        <v>12</v>
      </c>
      <c r="C20" s="69"/>
      <c r="D20" s="70" t="s">
        <v>11</v>
      </c>
      <c r="E20" s="92"/>
      <c r="F20" s="87" t="s">
        <v>39</v>
      </c>
      <c r="G20" s="93"/>
      <c r="H20" s="72"/>
      <c r="I20" s="72"/>
      <c r="J20" s="73"/>
      <c r="K20" s="71"/>
      <c r="L20" s="173"/>
      <c r="M20" s="159"/>
      <c r="N20" s="72"/>
      <c r="O20" s="211" t="str">
        <f t="shared" si="0"/>
        <v>0</v>
      </c>
      <c r="P20" s="46"/>
      <c r="Q20" s="72"/>
      <c r="R20" s="3" t="str">
        <f t="shared" si="1"/>
        <v>◯</v>
      </c>
    </row>
    <row r="21" spans="2:18" ht="20.149999999999999" customHeight="1">
      <c r="B21" s="68">
        <v>13</v>
      </c>
      <c r="C21" s="69"/>
      <c r="D21" s="70" t="s">
        <v>11</v>
      </c>
      <c r="E21" s="92"/>
      <c r="F21" s="87" t="s">
        <v>39</v>
      </c>
      <c r="G21" s="93"/>
      <c r="H21" s="72"/>
      <c r="I21" s="72"/>
      <c r="J21" s="73"/>
      <c r="K21" s="71"/>
      <c r="L21" s="173"/>
      <c r="M21" s="159"/>
      <c r="N21" s="72"/>
      <c r="O21" s="211" t="str">
        <f t="shared" si="0"/>
        <v>0</v>
      </c>
      <c r="P21" s="46"/>
      <c r="Q21" s="72"/>
      <c r="R21" s="3" t="str">
        <f t="shared" si="1"/>
        <v>◯</v>
      </c>
    </row>
    <row r="22" spans="2:18" ht="20.149999999999999" customHeight="1">
      <c r="B22" s="68">
        <v>14</v>
      </c>
      <c r="C22" s="69"/>
      <c r="D22" s="70" t="s">
        <v>11</v>
      </c>
      <c r="E22" s="92"/>
      <c r="F22" s="87" t="s">
        <v>39</v>
      </c>
      <c r="G22" s="93"/>
      <c r="H22" s="72"/>
      <c r="I22" s="72"/>
      <c r="J22" s="73"/>
      <c r="K22" s="71"/>
      <c r="L22" s="173"/>
      <c r="M22" s="159"/>
      <c r="N22" s="72"/>
      <c r="O22" s="211" t="str">
        <f t="shared" si="0"/>
        <v>0</v>
      </c>
      <c r="P22" s="46"/>
      <c r="Q22" s="72"/>
      <c r="R22" s="3" t="str">
        <f t="shared" si="1"/>
        <v>◯</v>
      </c>
    </row>
    <row r="23" spans="2:18" ht="20.149999999999999" customHeight="1">
      <c r="B23" s="68">
        <v>15</v>
      </c>
      <c r="C23" s="69"/>
      <c r="D23" s="70" t="s">
        <v>11</v>
      </c>
      <c r="E23" s="92"/>
      <c r="F23" s="87" t="s">
        <v>39</v>
      </c>
      <c r="G23" s="93"/>
      <c r="H23" s="72"/>
      <c r="I23" s="72"/>
      <c r="J23" s="73"/>
      <c r="K23" s="71"/>
      <c r="L23" s="173"/>
      <c r="M23" s="159"/>
      <c r="N23" s="72"/>
      <c r="O23" s="211" t="str">
        <f t="shared" si="0"/>
        <v>0</v>
      </c>
      <c r="P23" s="46"/>
      <c r="Q23" s="72"/>
      <c r="R23" s="3" t="str">
        <f t="shared" si="1"/>
        <v>◯</v>
      </c>
    </row>
    <row r="24" spans="2:18" ht="20.149999999999999" customHeight="1">
      <c r="B24" s="68">
        <v>16</v>
      </c>
      <c r="C24" s="69"/>
      <c r="D24" s="70" t="s">
        <v>11</v>
      </c>
      <c r="E24" s="92"/>
      <c r="F24" s="87" t="s">
        <v>39</v>
      </c>
      <c r="G24" s="93"/>
      <c r="H24" s="72"/>
      <c r="I24" s="72"/>
      <c r="J24" s="73"/>
      <c r="K24" s="71"/>
      <c r="L24" s="173"/>
      <c r="M24" s="159"/>
      <c r="N24" s="72"/>
      <c r="O24" s="211" t="str">
        <f t="shared" si="0"/>
        <v>0</v>
      </c>
      <c r="P24" s="46"/>
      <c r="Q24" s="72"/>
      <c r="R24" s="3" t="str">
        <f t="shared" si="1"/>
        <v>◯</v>
      </c>
    </row>
    <row r="25" spans="2:18" ht="20.149999999999999" customHeight="1">
      <c r="B25" s="68">
        <v>17</v>
      </c>
      <c r="C25" s="69"/>
      <c r="D25" s="70" t="s">
        <v>11</v>
      </c>
      <c r="E25" s="92"/>
      <c r="F25" s="87" t="s">
        <v>39</v>
      </c>
      <c r="G25" s="93"/>
      <c r="H25" s="72"/>
      <c r="I25" s="72"/>
      <c r="J25" s="73"/>
      <c r="K25" s="71"/>
      <c r="L25" s="173"/>
      <c r="M25" s="159"/>
      <c r="N25" s="72"/>
      <c r="O25" s="211" t="str">
        <f t="shared" si="0"/>
        <v>0</v>
      </c>
      <c r="P25" s="46"/>
      <c r="Q25" s="72"/>
      <c r="R25" s="3" t="str">
        <f t="shared" si="1"/>
        <v>◯</v>
      </c>
    </row>
    <row r="26" spans="2:18" ht="20.149999999999999" customHeight="1">
      <c r="B26" s="68">
        <v>18</v>
      </c>
      <c r="C26" s="69"/>
      <c r="D26" s="70" t="s">
        <v>11</v>
      </c>
      <c r="E26" s="92"/>
      <c r="F26" s="87" t="s">
        <v>39</v>
      </c>
      <c r="G26" s="93"/>
      <c r="H26" s="72"/>
      <c r="I26" s="72"/>
      <c r="J26" s="73"/>
      <c r="K26" s="71"/>
      <c r="L26" s="173"/>
      <c r="M26" s="159"/>
      <c r="N26" s="72"/>
      <c r="O26" s="211" t="str">
        <f t="shared" si="0"/>
        <v>0</v>
      </c>
      <c r="P26" s="46"/>
      <c r="Q26" s="72"/>
      <c r="R26" s="3" t="str">
        <f t="shared" si="1"/>
        <v>◯</v>
      </c>
    </row>
    <row r="27" spans="2:18" ht="20.149999999999999" customHeight="1">
      <c r="B27" s="68">
        <v>19</v>
      </c>
      <c r="C27" s="69"/>
      <c r="D27" s="70" t="s">
        <v>11</v>
      </c>
      <c r="E27" s="92"/>
      <c r="F27" s="87" t="s">
        <v>39</v>
      </c>
      <c r="G27" s="93"/>
      <c r="H27" s="72"/>
      <c r="I27" s="72"/>
      <c r="J27" s="73"/>
      <c r="K27" s="71"/>
      <c r="L27" s="173"/>
      <c r="M27" s="159"/>
      <c r="N27" s="72"/>
      <c r="O27" s="211" t="str">
        <f t="shared" si="0"/>
        <v>0</v>
      </c>
      <c r="P27" s="46"/>
      <c r="Q27" s="72"/>
      <c r="R27" s="3" t="str">
        <f t="shared" si="1"/>
        <v>◯</v>
      </c>
    </row>
    <row r="28" spans="2:18" ht="20.149999999999999" customHeight="1">
      <c r="B28" s="68">
        <v>20</v>
      </c>
      <c r="C28" s="69"/>
      <c r="D28" s="70" t="s">
        <v>11</v>
      </c>
      <c r="E28" s="92"/>
      <c r="F28" s="87" t="s">
        <v>39</v>
      </c>
      <c r="G28" s="93"/>
      <c r="H28" s="72"/>
      <c r="I28" s="72"/>
      <c r="J28" s="73"/>
      <c r="K28" s="71"/>
      <c r="L28" s="173"/>
      <c r="M28" s="159"/>
      <c r="N28" s="72"/>
      <c r="O28" s="211" t="str">
        <f t="shared" si="0"/>
        <v>0</v>
      </c>
      <c r="P28" s="46"/>
      <c r="Q28" s="72"/>
      <c r="R28" s="3" t="str">
        <f t="shared" si="1"/>
        <v>◯</v>
      </c>
    </row>
    <row r="29" spans="2:18" ht="20.149999999999999" customHeight="1">
      <c r="B29" s="68">
        <v>21</v>
      </c>
      <c r="C29" s="69"/>
      <c r="D29" s="70" t="s">
        <v>11</v>
      </c>
      <c r="E29" s="92"/>
      <c r="F29" s="87" t="s">
        <v>39</v>
      </c>
      <c r="G29" s="93"/>
      <c r="H29" s="72"/>
      <c r="I29" s="72"/>
      <c r="J29" s="73"/>
      <c r="K29" s="71"/>
      <c r="L29" s="173"/>
      <c r="M29" s="159"/>
      <c r="N29" s="72"/>
      <c r="O29" s="211" t="str">
        <f t="shared" si="0"/>
        <v>0</v>
      </c>
      <c r="P29" s="46"/>
      <c r="Q29" s="72"/>
      <c r="R29" s="3" t="str">
        <f t="shared" si="1"/>
        <v>◯</v>
      </c>
    </row>
    <row r="30" spans="2:18" ht="20.149999999999999" customHeight="1">
      <c r="B30" s="68">
        <v>22</v>
      </c>
      <c r="C30" s="69"/>
      <c r="D30" s="70" t="s">
        <v>11</v>
      </c>
      <c r="E30" s="92"/>
      <c r="F30" s="87" t="s">
        <v>39</v>
      </c>
      <c r="G30" s="93"/>
      <c r="H30" s="72"/>
      <c r="I30" s="72"/>
      <c r="J30" s="73"/>
      <c r="K30" s="71"/>
      <c r="L30" s="173"/>
      <c r="M30" s="159"/>
      <c r="N30" s="72"/>
      <c r="O30" s="211" t="str">
        <f t="shared" si="0"/>
        <v>0</v>
      </c>
      <c r="P30" s="46"/>
      <c r="Q30" s="72"/>
      <c r="R30" s="3" t="str">
        <f t="shared" si="1"/>
        <v>◯</v>
      </c>
    </row>
    <row r="31" spans="2:18" ht="20.149999999999999" customHeight="1">
      <c r="B31" s="68">
        <v>23</v>
      </c>
      <c r="C31" s="69"/>
      <c r="D31" s="70" t="s">
        <v>11</v>
      </c>
      <c r="E31" s="92"/>
      <c r="F31" s="87" t="s">
        <v>39</v>
      </c>
      <c r="G31" s="93"/>
      <c r="H31" s="72"/>
      <c r="I31" s="72"/>
      <c r="J31" s="73"/>
      <c r="K31" s="71"/>
      <c r="L31" s="173"/>
      <c r="M31" s="159"/>
      <c r="N31" s="72"/>
      <c r="O31" s="211" t="str">
        <f t="shared" si="0"/>
        <v>0</v>
      </c>
      <c r="P31" s="46"/>
      <c r="Q31" s="72"/>
      <c r="R31" s="3" t="str">
        <f t="shared" si="1"/>
        <v>◯</v>
      </c>
    </row>
    <row r="32" spans="2:18" ht="20.149999999999999" customHeight="1">
      <c r="B32" s="68">
        <v>24</v>
      </c>
      <c r="C32" s="69"/>
      <c r="D32" s="70" t="s">
        <v>11</v>
      </c>
      <c r="E32" s="92"/>
      <c r="F32" s="87" t="s">
        <v>39</v>
      </c>
      <c r="G32" s="93"/>
      <c r="H32" s="72"/>
      <c r="I32" s="72"/>
      <c r="J32" s="73"/>
      <c r="K32" s="71"/>
      <c r="L32" s="173"/>
      <c r="M32" s="159"/>
      <c r="N32" s="72"/>
      <c r="O32" s="211" t="str">
        <f t="shared" si="0"/>
        <v>0</v>
      </c>
      <c r="P32" s="46"/>
      <c r="Q32" s="72"/>
      <c r="R32" s="3" t="str">
        <f t="shared" si="1"/>
        <v>◯</v>
      </c>
    </row>
    <row r="33" spans="2:20" ht="20.149999999999999" customHeight="1">
      <c r="B33" s="68">
        <v>25</v>
      </c>
      <c r="C33" s="69"/>
      <c r="D33" s="70" t="s">
        <v>11</v>
      </c>
      <c r="E33" s="92"/>
      <c r="F33" s="87" t="s">
        <v>39</v>
      </c>
      <c r="G33" s="93"/>
      <c r="H33" s="72"/>
      <c r="I33" s="72"/>
      <c r="J33" s="73"/>
      <c r="K33" s="71"/>
      <c r="L33" s="173"/>
      <c r="M33" s="159"/>
      <c r="N33" s="72"/>
      <c r="O33" s="211" t="str">
        <f t="shared" si="0"/>
        <v>0</v>
      </c>
      <c r="P33" s="46"/>
      <c r="Q33" s="72"/>
      <c r="R33" s="3" t="str">
        <f t="shared" si="1"/>
        <v>◯</v>
      </c>
    </row>
    <row r="34" spans="2:20" ht="20.149999999999999" customHeight="1">
      <c r="B34" s="68">
        <v>26</v>
      </c>
      <c r="C34" s="69"/>
      <c r="D34" s="70" t="s">
        <v>11</v>
      </c>
      <c r="E34" s="92"/>
      <c r="F34" s="87" t="s">
        <v>39</v>
      </c>
      <c r="G34" s="93"/>
      <c r="H34" s="72"/>
      <c r="I34" s="72"/>
      <c r="J34" s="73"/>
      <c r="K34" s="71"/>
      <c r="L34" s="173"/>
      <c r="M34" s="159"/>
      <c r="N34" s="72"/>
      <c r="O34" s="211" t="str">
        <f t="shared" si="0"/>
        <v>0</v>
      </c>
      <c r="P34" s="46"/>
      <c r="Q34" s="72"/>
      <c r="R34" s="3" t="str">
        <f t="shared" si="1"/>
        <v>◯</v>
      </c>
    </row>
    <row r="35" spans="2:20" ht="20.149999999999999" customHeight="1">
      <c r="B35" s="68">
        <v>27</v>
      </c>
      <c r="C35" s="69"/>
      <c r="D35" s="70" t="s">
        <v>11</v>
      </c>
      <c r="E35" s="92"/>
      <c r="F35" s="87" t="s">
        <v>39</v>
      </c>
      <c r="G35" s="93"/>
      <c r="H35" s="72"/>
      <c r="I35" s="72"/>
      <c r="J35" s="73"/>
      <c r="K35" s="71"/>
      <c r="L35" s="173"/>
      <c r="M35" s="159"/>
      <c r="N35" s="72"/>
      <c r="O35" s="211" t="str">
        <f t="shared" si="0"/>
        <v>0</v>
      </c>
      <c r="P35" s="46"/>
      <c r="Q35" s="72"/>
      <c r="R35" s="3" t="str">
        <f t="shared" si="1"/>
        <v>◯</v>
      </c>
    </row>
    <row r="36" spans="2:20" ht="20.149999999999999" customHeight="1">
      <c r="B36" s="68">
        <v>28</v>
      </c>
      <c r="C36" s="69"/>
      <c r="D36" s="70" t="s">
        <v>11</v>
      </c>
      <c r="E36" s="92"/>
      <c r="F36" s="87" t="s">
        <v>39</v>
      </c>
      <c r="G36" s="93"/>
      <c r="H36" s="72"/>
      <c r="I36" s="72"/>
      <c r="J36" s="73"/>
      <c r="K36" s="71"/>
      <c r="L36" s="173"/>
      <c r="M36" s="159"/>
      <c r="N36" s="72"/>
      <c r="O36" s="211" t="str">
        <f t="shared" si="0"/>
        <v>0</v>
      </c>
      <c r="P36" s="46"/>
      <c r="Q36" s="72"/>
      <c r="R36" s="3" t="str">
        <f t="shared" si="1"/>
        <v>◯</v>
      </c>
    </row>
    <row r="37" spans="2:20" ht="20.149999999999999" customHeight="1">
      <c r="B37" s="68">
        <v>29</v>
      </c>
      <c r="C37" s="69"/>
      <c r="D37" s="70" t="s">
        <v>11</v>
      </c>
      <c r="E37" s="92"/>
      <c r="F37" s="87" t="s">
        <v>39</v>
      </c>
      <c r="G37" s="93"/>
      <c r="H37" s="72"/>
      <c r="I37" s="72"/>
      <c r="J37" s="73"/>
      <c r="K37" s="71"/>
      <c r="L37" s="173"/>
      <c r="M37" s="159"/>
      <c r="N37" s="72"/>
      <c r="O37" s="211" t="str">
        <f t="shared" si="0"/>
        <v>0</v>
      </c>
      <c r="P37" s="46"/>
      <c r="Q37" s="72"/>
      <c r="R37" s="3" t="str">
        <f t="shared" si="1"/>
        <v>◯</v>
      </c>
    </row>
    <row r="38" spans="2:20" ht="20.149999999999999" customHeight="1">
      <c r="B38" s="68">
        <v>30</v>
      </c>
      <c r="C38" s="69"/>
      <c r="D38" s="70" t="s">
        <v>11</v>
      </c>
      <c r="E38" s="92"/>
      <c r="F38" s="87" t="s">
        <v>39</v>
      </c>
      <c r="G38" s="93"/>
      <c r="H38" s="72"/>
      <c r="I38" s="72"/>
      <c r="J38" s="73"/>
      <c r="K38" s="71"/>
      <c r="L38" s="173"/>
      <c r="M38" s="159"/>
      <c r="N38" s="72"/>
      <c r="O38" s="211" t="str">
        <f t="shared" si="0"/>
        <v>0</v>
      </c>
      <c r="P38" s="46"/>
      <c r="Q38" s="72"/>
      <c r="R38" s="3" t="str">
        <f t="shared" si="1"/>
        <v>◯</v>
      </c>
    </row>
    <row r="39" spans="2:20" ht="22.5">
      <c r="B39" s="68">
        <v>31</v>
      </c>
      <c r="C39" s="69"/>
      <c r="D39" s="70" t="s">
        <v>31</v>
      </c>
      <c r="E39" s="92"/>
      <c r="F39" s="87" t="s">
        <v>39</v>
      </c>
      <c r="G39" s="93"/>
      <c r="H39" s="72"/>
      <c r="I39" s="72"/>
      <c r="J39" s="73"/>
      <c r="K39" s="71"/>
      <c r="L39" s="173"/>
      <c r="M39" s="159"/>
      <c r="N39" s="72"/>
      <c r="O39" s="211" t="str">
        <f t="shared" si="0"/>
        <v>0</v>
      </c>
      <c r="P39" s="46"/>
      <c r="Q39" s="72"/>
      <c r="R39" s="3" t="str">
        <f t="shared" si="1"/>
        <v>◯</v>
      </c>
    </row>
    <row r="40" spans="2:20" s="5" customFormat="1" ht="19" customHeight="1">
      <c r="B40" s="55" t="s">
        <v>67</v>
      </c>
      <c r="C40" s="56"/>
      <c r="D40" s="56"/>
      <c r="E40" s="56"/>
      <c r="F40" s="56"/>
      <c r="G40" s="56"/>
      <c r="H40" s="56"/>
      <c r="I40" s="56"/>
      <c r="J40" s="56"/>
      <c r="K40" s="57"/>
      <c r="L40" s="58"/>
      <c r="M40" s="56"/>
      <c r="N40" s="58"/>
      <c r="O40" s="186"/>
      <c r="P40" s="57"/>
      <c r="Q40" s="57"/>
      <c r="R40" s="56"/>
      <c r="T40" s="3"/>
    </row>
    <row r="41" spans="2:20" s="5" customFormat="1" ht="19" customHeight="1">
      <c r="B41" s="55" t="s">
        <v>68</v>
      </c>
      <c r="C41" s="56"/>
      <c r="D41" s="56"/>
      <c r="E41" s="56"/>
      <c r="F41" s="56"/>
      <c r="G41" s="56"/>
      <c r="H41" s="56"/>
      <c r="I41" s="56"/>
      <c r="J41" s="56"/>
      <c r="K41" s="57"/>
      <c r="L41" s="58"/>
      <c r="M41" s="56"/>
      <c r="N41" s="58"/>
      <c r="O41" s="187"/>
      <c r="R41" s="56"/>
      <c r="T41" s="3"/>
    </row>
    <row r="42" spans="2:20" s="5" customFormat="1" ht="19" customHeight="1">
      <c r="B42" s="55" t="s">
        <v>69</v>
      </c>
      <c r="C42" s="56"/>
      <c r="D42" s="56"/>
      <c r="E42" s="56"/>
      <c r="F42" s="56"/>
      <c r="G42" s="56"/>
      <c r="H42" s="56"/>
      <c r="I42" s="56"/>
      <c r="J42" s="56"/>
      <c r="K42" s="57"/>
      <c r="L42" s="58"/>
      <c r="M42" s="56"/>
      <c r="N42" s="58"/>
      <c r="O42" s="186"/>
      <c r="P42" s="57"/>
      <c r="Q42" s="57"/>
      <c r="R42" s="56"/>
      <c r="T42" s="3"/>
    </row>
    <row r="43" spans="2:20" s="5" customFormat="1" ht="19" customHeight="1">
      <c r="B43" s="55" t="s">
        <v>70</v>
      </c>
      <c r="C43" s="56"/>
      <c r="D43" s="56"/>
      <c r="E43" s="56"/>
      <c r="F43" s="56"/>
      <c r="G43" s="56"/>
      <c r="H43" s="56"/>
      <c r="I43" s="56"/>
      <c r="J43" s="56"/>
      <c r="K43" s="57"/>
      <c r="L43" s="58"/>
      <c r="M43" s="56"/>
      <c r="N43" s="58"/>
      <c r="O43" s="186"/>
      <c r="P43" s="57"/>
      <c r="Q43" s="57"/>
      <c r="R43" s="56"/>
      <c r="T43" s="3"/>
    </row>
    <row r="44" spans="2:20" ht="19" customHeight="1">
      <c r="B44" s="168" t="s">
        <v>71</v>
      </c>
      <c r="E44"/>
      <c r="F44"/>
      <c r="G44"/>
      <c r="K44" s="2"/>
      <c r="L44" s="1"/>
      <c r="M44"/>
      <c r="N44" s="1"/>
      <c r="Q44" s="2"/>
      <c r="S44"/>
      <c r="T44" s="3"/>
    </row>
    <row r="45" spans="2:20" ht="19" customHeight="1">
      <c r="B45" s="169" t="s">
        <v>72</v>
      </c>
      <c r="E45"/>
      <c r="F45"/>
      <c r="G45"/>
      <c r="K45" s="2"/>
      <c r="L45" s="1"/>
      <c r="M45"/>
      <c r="N45" s="1"/>
      <c r="Q45" s="2"/>
      <c r="S45"/>
      <c r="T45" s="3"/>
    </row>
    <row r="46" spans="2:20" ht="11.15" customHeight="1" thickBot="1">
      <c r="E46" s="104"/>
      <c r="F46" s="105"/>
      <c r="G46" s="106"/>
    </row>
    <row r="47" spans="2:20" ht="40.5" thickBot="1">
      <c r="B47" s="19" t="s">
        <v>23</v>
      </c>
      <c r="C47" s="6">
        <f>COUNTA(C9:C39)</f>
        <v>0</v>
      </c>
      <c r="D47" s="7"/>
      <c r="E47" s="107"/>
      <c r="F47" s="31"/>
      <c r="G47" s="108"/>
      <c r="H47" s="8">
        <f>COUNTIF(H9:H39, "&gt;0")</f>
        <v>0</v>
      </c>
      <c r="I47" t="s">
        <v>22</v>
      </c>
      <c r="M47" s="161"/>
      <c r="N47" s="1"/>
      <c r="O47" s="189"/>
      <c r="P47"/>
      <c r="R47" s="76" t="s">
        <v>10</v>
      </c>
    </row>
    <row r="48" spans="2:20" ht="33" thickBot="1">
      <c r="G48" s="25" t="s">
        <v>14</v>
      </c>
      <c r="H48" s="40">
        <f>SUM(H9:H39)</f>
        <v>0</v>
      </c>
      <c r="I48" s="40">
        <f t="shared" ref="I48:J48" si="2">SUM(I9:I39)</f>
        <v>0</v>
      </c>
      <c r="J48" s="40">
        <f t="shared" si="2"/>
        <v>0</v>
      </c>
      <c r="K48" s="40"/>
      <c r="L48" s="120" t="s">
        <v>15</v>
      </c>
      <c r="M48" s="162" t="s">
        <v>34</v>
      </c>
      <c r="N48" s="121" t="s">
        <v>19</v>
      </c>
      <c r="O48" s="190" t="s">
        <v>17</v>
      </c>
      <c r="P48" s="34"/>
      <c r="Q48" s="33" t="s">
        <v>27</v>
      </c>
      <c r="R48" s="35" t="str">
        <f>IF(H48=(I48+J48),"◯","×")</f>
        <v>◯</v>
      </c>
    </row>
    <row r="49" spans="3:19" ht="20.5" thickBot="1">
      <c r="C49" s="1"/>
      <c r="D49" s="1"/>
      <c r="E49" s="1"/>
      <c r="F49" s="11"/>
      <c r="G49" s="11"/>
      <c r="H49" s="37" t="s">
        <v>15</v>
      </c>
      <c r="I49" s="12" t="s">
        <v>16</v>
      </c>
      <c r="J49" s="29" t="s">
        <v>17</v>
      </c>
      <c r="K49" s="164"/>
      <c r="Q49" s="32"/>
      <c r="S49" s="13"/>
    </row>
    <row r="50" spans="3:19" ht="33" customHeight="1" thickTop="1">
      <c r="C50" s="23"/>
      <c r="D50" s="24" t="s">
        <v>18</v>
      </c>
      <c r="H50" s="21" t="e">
        <f>$H$48/$H$47</f>
        <v>#DIV/0!</v>
      </c>
      <c r="I50" s="17"/>
      <c r="J50" s="22" t="e">
        <f>$J$48/$H$47</f>
        <v>#DIV/0!</v>
      </c>
      <c r="K50" s="22"/>
      <c r="O50" s="191"/>
      <c r="P50" s="175"/>
    </row>
    <row r="51" spans="3:19" ht="22.5">
      <c r="H51" s="36" t="s">
        <v>15</v>
      </c>
      <c r="I51" s="20"/>
      <c r="J51" s="28" t="s">
        <v>17</v>
      </c>
      <c r="K51" s="28"/>
      <c r="P51" s="172"/>
    </row>
    <row r="52" spans="3:19">
      <c r="H52" s="39" t="s">
        <v>25</v>
      </c>
      <c r="J52" s="27" t="s">
        <v>26</v>
      </c>
      <c r="K52" s="27"/>
    </row>
  </sheetData>
  <mergeCells count="11">
    <mergeCell ref="P7:P8"/>
    <mergeCell ref="Q7:Q8"/>
    <mergeCell ref="H2:N2"/>
    <mergeCell ref="O2:O3"/>
    <mergeCell ref="B7:B8"/>
    <mergeCell ref="C7:D8"/>
    <mergeCell ref="E7:G8"/>
    <mergeCell ref="H7:L7"/>
    <mergeCell ref="M7:M8"/>
    <mergeCell ref="N7:N8"/>
    <mergeCell ref="O7:O8"/>
  </mergeCells>
  <phoneticPr fontId="1"/>
  <pageMargins left="0.51181102362204722" right="0.31496062992125984" top="0.15748031496062992" bottom="0.15748031496062992" header="0.11811023622047245" footer="0.11811023622047245"/>
  <pageSetup paperSize="9" scale="6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308A3-345A-4C04-80A9-D3ADC10BE8AA}">
  <sheetPr>
    <tabColor rgb="FF0070C0"/>
  </sheetPr>
  <dimension ref="B1:E16"/>
  <sheetViews>
    <sheetView view="pageBreakPreview" zoomScale="60" zoomScaleNormal="100" workbookViewId="0">
      <selection activeCell="H3" sqref="H3"/>
    </sheetView>
  </sheetViews>
  <sheetFormatPr defaultRowHeight="21"/>
  <cols>
    <col min="1" max="1" width="8.6640625" style="242"/>
    <col min="2" max="2" width="4.6640625" style="243" bestFit="1" customWidth="1"/>
    <col min="3" max="3" width="12.1640625" style="247" customWidth="1"/>
    <col min="4" max="4" width="100.75" style="242" customWidth="1"/>
    <col min="5" max="5" width="24.75" style="242" customWidth="1"/>
    <col min="6" max="16384" width="8.6640625" style="242"/>
  </cols>
  <sheetData>
    <row r="1" spans="2:5" ht="44" customHeight="1">
      <c r="B1" s="240" t="s">
        <v>94</v>
      </c>
      <c r="C1" s="241"/>
    </row>
    <row r="2" spans="2:5" ht="30.5" customHeight="1">
      <c r="C2" s="241"/>
      <c r="E2" s="244" t="s">
        <v>95</v>
      </c>
    </row>
    <row r="3" spans="2:5" ht="44" customHeight="1">
      <c r="C3" s="241"/>
      <c r="D3" s="245" t="s">
        <v>96</v>
      </c>
      <c r="E3" s="246"/>
    </row>
    <row r="4" spans="2:5" ht="45" customHeight="1" thickBot="1">
      <c r="B4" s="242"/>
      <c r="D4" s="244" t="s">
        <v>97</v>
      </c>
    </row>
    <row r="5" spans="2:5" s="252" customFormat="1" ht="81.5" customHeight="1" thickBot="1">
      <c r="B5" s="248" t="s">
        <v>40</v>
      </c>
      <c r="C5" s="249" t="s">
        <v>98</v>
      </c>
      <c r="D5" s="250" t="s">
        <v>99</v>
      </c>
      <c r="E5" s="251" t="s">
        <v>100</v>
      </c>
    </row>
    <row r="6" spans="2:5" ht="103" customHeight="1" thickBot="1">
      <c r="B6" s="253">
        <v>1</v>
      </c>
      <c r="C6" s="254" t="s">
        <v>101</v>
      </c>
      <c r="D6" s="255"/>
      <c r="E6" s="256" t="s">
        <v>102</v>
      </c>
    </row>
    <row r="7" spans="2:5" ht="103" customHeight="1" thickBot="1">
      <c r="B7" s="253">
        <v>2</v>
      </c>
      <c r="C7" s="254"/>
      <c r="D7" s="255"/>
      <c r="E7" s="256" t="s">
        <v>102</v>
      </c>
    </row>
    <row r="8" spans="2:5" ht="103" customHeight="1" thickBot="1">
      <c r="B8" s="253">
        <v>3</v>
      </c>
      <c r="C8" s="254"/>
      <c r="D8" s="255"/>
      <c r="E8" s="256" t="s">
        <v>102</v>
      </c>
    </row>
    <row r="9" spans="2:5" ht="103" customHeight="1" thickBot="1">
      <c r="B9" s="253">
        <v>4</v>
      </c>
      <c r="C9" s="254"/>
      <c r="D9" s="255"/>
      <c r="E9" s="256" t="s">
        <v>102</v>
      </c>
    </row>
    <row r="10" spans="2:5" ht="103" customHeight="1" thickBot="1">
      <c r="B10" s="253">
        <v>5</v>
      </c>
      <c r="C10" s="254"/>
      <c r="D10" s="255"/>
      <c r="E10" s="256" t="s">
        <v>102</v>
      </c>
    </row>
    <row r="11" spans="2:5" ht="103" customHeight="1" thickBot="1">
      <c r="B11" s="253">
        <v>6</v>
      </c>
      <c r="C11" s="254"/>
      <c r="D11" s="255"/>
      <c r="E11" s="256" t="s">
        <v>102</v>
      </c>
    </row>
    <row r="12" spans="2:5" ht="103" customHeight="1" thickBot="1">
      <c r="B12" s="253">
        <v>7</v>
      </c>
      <c r="C12" s="254"/>
      <c r="D12" s="255"/>
      <c r="E12" s="256" t="s">
        <v>102</v>
      </c>
    </row>
    <row r="13" spans="2:5" ht="103" customHeight="1" thickBot="1">
      <c r="B13" s="253">
        <v>8</v>
      </c>
      <c r="C13" s="254"/>
      <c r="D13" s="255"/>
      <c r="E13" s="256" t="s">
        <v>102</v>
      </c>
    </row>
    <row r="14" spans="2:5" ht="103" customHeight="1" thickBot="1">
      <c r="B14" s="253">
        <v>9</v>
      </c>
      <c r="C14" s="254"/>
      <c r="D14" s="255"/>
      <c r="E14" s="256" t="s">
        <v>102</v>
      </c>
    </row>
    <row r="15" spans="2:5" ht="103" customHeight="1" thickBot="1">
      <c r="B15" s="253">
        <v>10</v>
      </c>
      <c r="C15" s="254"/>
      <c r="D15" s="255"/>
      <c r="E15" s="256" t="s">
        <v>102</v>
      </c>
    </row>
    <row r="16" spans="2:5" ht="103" customHeight="1" thickBot="1">
      <c r="B16" s="253">
        <v>11</v>
      </c>
      <c r="C16" s="254"/>
      <c r="D16" s="255"/>
      <c r="E16" s="256" t="s">
        <v>102</v>
      </c>
    </row>
  </sheetData>
  <phoneticPr fontId="1"/>
  <pageMargins left="0.70866141732283472" right="0.19685039370078741" top="0.15748031496062992" bottom="0.15748031496062992" header="0" footer="0"/>
  <pageSetup paperSize="9" scale="6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82741-A8D0-45DB-B263-9D942EA25CF1}">
  <sheetPr>
    <tabColor rgb="FFFFFF00"/>
  </sheetPr>
  <dimension ref="B1:F15"/>
  <sheetViews>
    <sheetView view="pageBreakPreview" zoomScale="40" zoomScaleNormal="100" zoomScaleSheetLayoutView="40" workbookViewId="0">
      <selection activeCell="E3" sqref="E3"/>
    </sheetView>
  </sheetViews>
  <sheetFormatPr defaultRowHeight="30"/>
  <cols>
    <col min="1" max="1" width="8.6640625" style="242"/>
    <col min="2" max="2" width="4.6640625" style="243" bestFit="1" customWidth="1"/>
    <col min="3" max="3" width="15.75" style="258" customWidth="1"/>
    <col min="4" max="4" width="88.83203125" style="242" customWidth="1"/>
    <col min="5" max="5" width="81.08203125" style="242" customWidth="1"/>
    <col min="6" max="6" width="91.75" style="242" customWidth="1"/>
    <col min="7" max="16384" width="8.6640625" style="242"/>
  </cols>
  <sheetData>
    <row r="1" spans="2:6" ht="61.5" customHeight="1">
      <c r="B1" s="257" t="s">
        <v>103</v>
      </c>
      <c r="F1" s="259" t="s">
        <v>95</v>
      </c>
    </row>
    <row r="2" spans="2:6" ht="60.5" customHeight="1">
      <c r="C2" s="260"/>
      <c r="D2" s="261" t="s">
        <v>96</v>
      </c>
    </row>
    <row r="3" spans="2:6" ht="60.5" customHeight="1" thickBot="1">
      <c r="B3" s="242"/>
      <c r="D3" s="261" t="s">
        <v>97</v>
      </c>
    </row>
    <row r="4" spans="2:6" s="252" customFormat="1" ht="143" customHeight="1" thickBot="1">
      <c r="B4" s="248" t="s">
        <v>40</v>
      </c>
      <c r="C4" s="262" t="s">
        <v>98</v>
      </c>
      <c r="D4" s="263" t="s">
        <v>104</v>
      </c>
      <c r="E4" s="264" t="s">
        <v>105</v>
      </c>
      <c r="F4" s="265" t="s">
        <v>106</v>
      </c>
    </row>
    <row r="5" spans="2:6" ht="321.5" customHeight="1" thickBot="1">
      <c r="B5" s="253">
        <v>1</v>
      </c>
      <c r="C5" s="266" t="s">
        <v>101</v>
      </c>
      <c r="D5" s="267" t="s">
        <v>107</v>
      </c>
      <c r="E5" s="267" t="s">
        <v>107</v>
      </c>
      <c r="F5" s="267" t="s">
        <v>107</v>
      </c>
    </row>
    <row r="6" spans="2:6" ht="321.5" customHeight="1" thickBot="1">
      <c r="B6" s="253">
        <v>2</v>
      </c>
      <c r="C6" s="268"/>
      <c r="D6" s="267" t="s">
        <v>107</v>
      </c>
      <c r="E6" s="267" t="s">
        <v>107</v>
      </c>
      <c r="F6" s="267" t="s">
        <v>107</v>
      </c>
    </row>
    <row r="7" spans="2:6" ht="321.5" customHeight="1" thickBot="1">
      <c r="B7" s="253">
        <v>3</v>
      </c>
      <c r="C7" s="268"/>
      <c r="D7" s="267" t="s">
        <v>107</v>
      </c>
      <c r="E7" s="267" t="s">
        <v>107</v>
      </c>
      <c r="F7" s="267" t="s">
        <v>107</v>
      </c>
    </row>
    <row r="8" spans="2:6" ht="321.5" customHeight="1" thickBot="1">
      <c r="B8" s="253">
        <v>4</v>
      </c>
      <c r="C8" s="268"/>
      <c r="D8" s="267" t="s">
        <v>107</v>
      </c>
      <c r="E8" s="267" t="s">
        <v>107</v>
      </c>
      <c r="F8" s="267" t="s">
        <v>107</v>
      </c>
    </row>
    <row r="9" spans="2:6" ht="321.5" customHeight="1" thickBot="1">
      <c r="B9" s="253">
        <v>5</v>
      </c>
      <c r="C9" s="268"/>
      <c r="D9" s="267" t="s">
        <v>107</v>
      </c>
      <c r="E9" s="267" t="s">
        <v>107</v>
      </c>
      <c r="F9" s="267" t="s">
        <v>107</v>
      </c>
    </row>
    <row r="10" spans="2:6" ht="321.5" customHeight="1" thickBot="1">
      <c r="B10" s="253">
        <v>6</v>
      </c>
      <c r="C10" s="268"/>
      <c r="D10" s="267" t="s">
        <v>107</v>
      </c>
      <c r="E10" s="267" t="s">
        <v>107</v>
      </c>
      <c r="F10" s="267" t="s">
        <v>107</v>
      </c>
    </row>
    <row r="11" spans="2:6" ht="321.5" customHeight="1" thickBot="1">
      <c r="B11" s="253">
        <v>7</v>
      </c>
      <c r="C11" s="268"/>
      <c r="D11" s="267" t="s">
        <v>107</v>
      </c>
      <c r="E11" s="267" t="s">
        <v>107</v>
      </c>
      <c r="F11" s="267" t="s">
        <v>107</v>
      </c>
    </row>
    <row r="12" spans="2:6" ht="321.5" customHeight="1" thickBot="1">
      <c r="B12" s="253">
        <v>8</v>
      </c>
      <c r="C12" s="268"/>
      <c r="D12" s="267" t="s">
        <v>107</v>
      </c>
      <c r="E12" s="267" t="s">
        <v>107</v>
      </c>
      <c r="F12" s="267" t="s">
        <v>107</v>
      </c>
    </row>
    <row r="13" spans="2:6" ht="321.5" customHeight="1" thickBot="1">
      <c r="B13" s="253">
        <v>9</v>
      </c>
      <c r="C13" s="268"/>
      <c r="D13" s="267" t="s">
        <v>107</v>
      </c>
      <c r="E13" s="267" t="s">
        <v>107</v>
      </c>
      <c r="F13" s="267" t="s">
        <v>107</v>
      </c>
    </row>
    <row r="14" spans="2:6" ht="321.5" customHeight="1" thickBot="1">
      <c r="B14" s="253">
        <v>10</v>
      </c>
      <c r="C14" s="268"/>
      <c r="D14" s="267" t="s">
        <v>107</v>
      </c>
      <c r="E14" s="267" t="s">
        <v>107</v>
      </c>
      <c r="F14" s="267" t="s">
        <v>107</v>
      </c>
    </row>
    <row r="15" spans="2:6" ht="321.5" customHeight="1" thickBot="1">
      <c r="B15" s="253">
        <v>11</v>
      </c>
      <c r="C15" s="268"/>
      <c r="D15" s="267" t="s">
        <v>107</v>
      </c>
      <c r="E15" s="267" t="s">
        <v>107</v>
      </c>
      <c r="F15" s="267" t="s">
        <v>107</v>
      </c>
    </row>
  </sheetData>
  <phoneticPr fontId="1"/>
  <pageMargins left="0.51181102362204722" right="0.11811023622047245" top="0.55118110236220474" bottom="0.15748031496062992" header="0" footer="0"/>
  <pageSetup paperSize="9" scale="4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89F0F-F7BD-4F13-B55B-22BCF693A54C}">
  <sheetPr>
    <tabColor rgb="FF7030A0"/>
  </sheetPr>
  <dimension ref="B1:T52"/>
  <sheetViews>
    <sheetView view="pageBreakPreview" zoomScale="60" zoomScaleNormal="100" workbookViewId="0">
      <selection activeCell="H2" sqref="H2:N2"/>
    </sheetView>
  </sheetViews>
  <sheetFormatPr defaultRowHeight="18"/>
  <cols>
    <col min="1" max="1" width="1.83203125" customWidth="1"/>
    <col min="2" max="2" width="6.58203125" style="1" customWidth="1"/>
    <col min="3" max="3" width="4.58203125" customWidth="1"/>
    <col min="4" max="4" width="3.5" customWidth="1"/>
    <col min="5" max="5" width="3.75" style="101" customWidth="1"/>
    <col min="6" max="6" width="2.83203125" style="1" customWidth="1"/>
    <col min="7" max="7" width="4.33203125" style="102" customWidth="1"/>
    <col min="8" max="8" width="9.33203125" customWidth="1"/>
    <col min="9" max="9" width="8.33203125" customWidth="1"/>
    <col min="10" max="11" width="10.5" customWidth="1"/>
    <col min="12" max="12" width="16.58203125" style="2" customWidth="1"/>
    <col min="13" max="13" width="13.5" style="160" customWidth="1"/>
    <col min="14" max="14" width="15.33203125" customWidth="1"/>
    <col min="15" max="16" width="8.5" style="2" customWidth="1"/>
    <col min="17" max="17" width="9.33203125" customWidth="1"/>
    <col min="18" max="18" width="6.08203125" customWidth="1"/>
    <col min="19" max="19" width="6.25" style="3" customWidth="1"/>
  </cols>
  <sheetData>
    <row r="1" spans="2:18" ht="20.5" customHeight="1">
      <c r="B1" s="122" t="s">
        <v>35</v>
      </c>
      <c r="C1" s="50"/>
      <c r="D1" s="50"/>
      <c r="E1" s="78"/>
      <c r="F1" s="52"/>
      <c r="G1" s="79"/>
      <c r="H1" s="50"/>
      <c r="I1" s="50"/>
      <c r="J1" s="50"/>
      <c r="K1" s="50"/>
      <c r="L1" s="51"/>
      <c r="M1" s="156"/>
      <c r="N1" s="50"/>
      <c r="O1" s="51"/>
      <c r="P1" s="51"/>
      <c r="Q1" s="50"/>
    </row>
    <row r="2" spans="2:18" ht="24.65" customHeight="1">
      <c r="B2" s="52"/>
      <c r="C2" s="50"/>
      <c r="D2" s="50"/>
      <c r="E2" s="78"/>
      <c r="F2" s="52"/>
      <c r="G2" s="79"/>
      <c r="H2" s="293" t="s">
        <v>92</v>
      </c>
      <c r="I2" s="293"/>
      <c r="J2" s="293"/>
      <c r="K2" s="293"/>
      <c r="L2" s="293"/>
      <c r="M2" s="293"/>
      <c r="N2" s="293"/>
      <c r="O2" s="303">
        <v>9</v>
      </c>
      <c r="P2" s="51"/>
      <c r="Q2" s="50"/>
    </row>
    <row r="3" spans="2:18">
      <c r="B3" s="52"/>
      <c r="C3" s="50"/>
      <c r="D3" s="50"/>
      <c r="E3" s="78"/>
      <c r="F3" s="52"/>
      <c r="G3" s="79"/>
      <c r="H3" s="50"/>
      <c r="I3" s="50"/>
      <c r="J3" s="50"/>
      <c r="K3" s="50"/>
      <c r="L3" s="51"/>
      <c r="M3" s="157" t="s">
        <v>24</v>
      </c>
      <c r="N3" s="67">
        <v>8</v>
      </c>
      <c r="O3" s="303"/>
      <c r="P3" s="65"/>
      <c r="Q3" s="53" t="s">
        <v>0</v>
      </c>
    </row>
    <row r="4" spans="2:18">
      <c r="B4" s="52"/>
      <c r="C4" s="50"/>
      <c r="D4" s="50"/>
      <c r="E4" s="78"/>
      <c r="F4" s="52"/>
      <c r="G4" s="79"/>
      <c r="H4" s="50"/>
      <c r="I4" s="50"/>
      <c r="J4" s="50"/>
      <c r="K4" s="50"/>
      <c r="L4" s="51"/>
      <c r="M4" s="157" t="s">
        <v>36</v>
      </c>
      <c r="N4" s="81" t="str">
        <f>+'R8.4'!$N$4</f>
        <v>●●　組合</v>
      </c>
      <c r="O4" s="51"/>
      <c r="P4" s="51"/>
      <c r="Q4" s="50"/>
    </row>
    <row r="5" spans="2:18">
      <c r="B5" s="52"/>
      <c r="C5" s="50"/>
      <c r="D5" s="50"/>
      <c r="E5" s="78"/>
      <c r="F5" s="52"/>
      <c r="G5" s="79"/>
      <c r="H5" s="50"/>
      <c r="I5" s="50"/>
      <c r="J5" s="50"/>
      <c r="K5" s="50"/>
      <c r="L5" s="51"/>
      <c r="M5" s="163" t="s">
        <v>38</v>
      </c>
      <c r="N5" s="81" t="str">
        <f>+'R8.4'!$N$5</f>
        <v>●●　●●　　</v>
      </c>
      <c r="O5" s="51"/>
      <c r="P5" s="51"/>
      <c r="Q5" s="50"/>
    </row>
    <row r="6" spans="2:18">
      <c r="B6" s="52"/>
      <c r="C6" s="50"/>
      <c r="D6" s="50"/>
      <c r="E6" s="78"/>
      <c r="F6" s="52"/>
      <c r="G6" s="79"/>
      <c r="H6" s="50"/>
      <c r="I6" s="50"/>
      <c r="J6" s="50"/>
      <c r="K6" s="50"/>
      <c r="L6" s="51"/>
      <c r="M6" s="157" t="s">
        <v>39</v>
      </c>
      <c r="N6" s="81"/>
      <c r="O6" s="77"/>
      <c r="P6" s="77"/>
      <c r="Q6" s="50"/>
    </row>
    <row r="7" spans="2:18" ht="57" customHeight="1">
      <c r="B7" s="286" t="s">
        <v>1</v>
      </c>
      <c r="C7" s="299" t="s">
        <v>2</v>
      </c>
      <c r="D7" s="300"/>
      <c r="E7" s="275" t="s">
        <v>41</v>
      </c>
      <c r="F7" s="276"/>
      <c r="G7" s="277"/>
      <c r="H7" s="281" t="s">
        <v>3</v>
      </c>
      <c r="I7" s="281"/>
      <c r="J7" s="281"/>
      <c r="K7" s="281"/>
      <c r="L7" s="281"/>
      <c r="M7" s="296" t="s">
        <v>33</v>
      </c>
      <c r="N7" s="282" t="s">
        <v>4</v>
      </c>
      <c r="O7" s="286" t="s">
        <v>5</v>
      </c>
      <c r="P7" s="286" t="s">
        <v>66</v>
      </c>
      <c r="Q7" s="286" t="s">
        <v>6</v>
      </c>
      <c r="R7" s="4"/>
    </row>
    <row r="8" spans="2:18" s="1" customFormat="1" ht="66.650000000000006" customHeight="1">
      <c r="B8" s="287"/>
      <c r="C8" s="301"/>
      <c r="D8" s="302"/>
      <c r="E8" s="278"/>
      <c r="F8" s="279"/>
      <c r="G8" s="280"/>
      <c r="H8" s="41" t="s">
        <v>7</v>
      </c>
      <c r="I8" s="41" t="s">
        <v>8</v>
      </c>
      <c r="J8" s="61" t="s">
        <v>9</v>
      </c>
      <c r="K8" s="64" t="s">
        <v>28</v>
      </c>
      <c r="L8" s="174" t="s">
        <v>74</v>
      </c>
      <c r="M8" s="297"/>
      <c r="N8" s="294"/>
      <c r="O8" s="287"/>
      <c r="P8" s="287"/>
      <c r="Q8" s="287"/>
      <c r="R8" s="18" t="s">
        <v>21</v>
      </c>
    </row>
    <row r="9" spans="2:18" ht="20.149999999999999" customHeight="1">
      <c r="B9" s="68">
        <v>1</v>
      </c>
      <c r="C9" s="69"/>
      <c r="D9" s="70" t="s">
        <v>11</v>
      </c>
      <c r="E9" s="86">
        <v>7</v>
      </c>
      <c r="F9" s="87" t="s">
        <v>39</v>
      </c>
      <c r="G9" s="88">
        <v>0</v>
      </c>
      <c r="H9" s="47"/>
      <c r="I9" s="47"/>
      <c r="J9" s="62"/>
      <c r="K9" s="71"/>
      <c r="L9" s="173"/>
      <c r="M9" s="158"/>
      <c r="N9" s="47"/>
      <c r="O9" s="211" t="str">
        <f t="shared" ref="O9:O39" si="0">IF(J9&gt;0,"人数？","0")</f>
        <v>0</v>
      </c>
      <c r="P9" s="46"/>
      <c r="Q9" s="72"/>
      <c r="R9" s="3" t="str">
        <f t="shared" ref="R9:R39" si="1">IF(H9=(I9+J9),"◯","×")</f>
        <v>◯</v>
      </c>
    </row>
    <row r="10" spans="2:18" ht="23.5" customHeight="1">
      <c r="B10" s="68">
        <v>2</v>
      </c>
      <c r="C10" s="69"/>
      <c r="D10" s="70" t="s">
        <v>11</v>
      </c>
      <c r="E10" s="92"/>
      <c r="F10" s="87" t="s">
        <v>39</v>
      </c>
      <c r="G10" s="93"/>
      <c r="H10" s="47"/>
      <c r="I10" s="47"/>
      <c r="J10" s="62"/>
      <c r="K10" s="71"/>
      <c r="L10" s="173"/>
      <c r="M10" s="159"/>
      <c r="N10" s="72"/>
      <c r="O10" s="211" t="str">
        <f t="shared" si="0"/>
        <v>0</v>
      </c>
      <c r="P10" s="46"/>
      <c r="Q10" s="72"/>
      <c r="R10" s="3" t="str">
        <f t="shared" si="1"/>
        <v>◯</v>
      </c>
    </row>
    <row r="11" spans="2:18" ht="20.149999999999999" customHeight="1">
      <c r="B11" s="68">
        <v>3</v>
      </c>
      <c r="C11" s="69"/>
      <c r="D11" s="70" t="s">
        <v>11</v>
      </c>
      <c r="E11" s="92"/>
      <c r="F11" s="87" t="s">
        <v>39</v>
      </c>
      <c r="G11" s="93"/>
      <c r="H11" s="72"/>
      <c r="I11" s="72"/>
      <c r="J11" s="73"/>
      <c r="K11" s="71"/>
      <c r="L11" s="173"/>
      <c r="M11" s="159"/>
      <c r="N11" s="72"/>
      <c r="O11" s="211" t="str">
        <f t="shared" si="0"/>
        <v>0</v>
      </c>
      <c r="P11" s="46"/>
      <c r="Q11" s="72"/>
      <c r="R11" s="3" t="str">
        <f t="shared" si="1"/>
        <v>◯</v>
      </c>
    </row>
    <row r="12" spans="2:18" ht="20.149999999999999" customHeight="1">
      <c r="B12" s="68">
        <v>4</v>
      </c>
      <c r="C12" s="69"/>
      <c r="D12" s="70" t="s">
        <v>11</v>
      </c>
      <c r="E12" s="92"/>
      <c r="F12" s="87" t="s">
        <v>39</v>
      </c>
      <c r="G12" s="93"/>
      <c r="H12" s="72"/>
      <c r="I12" s="72"/>
      <c r="J12" s="73"/>
      <c r="K12" s="71"/>
      <c r="L12" s="173"/>
      <c r="M12" s="159"/>
      <c r="N12" s="72"/>
      <c r="O12" s="211" t="str">
        <f t="shared" si="0"/>
        <v>0</v>
      </c>
      <c r="P12" s="46"/>
      <c r="Q12" s="72"/>
      <c r="R12" s="3" t="str">
        <f t="shared" si="1"/>
        <v>◯</v>
      </c>
    </row>
    <row r="13" spans="2:18" ht="20.149999999999999" customHeight="1">
      <c r="B13" s="68">
        <v>5</v>
      </c>
      <c r="C13" s="69"/>
      <c r="D13" s="70" t="s">
        <v>11</v>
      </c>
      <c r="E13" s="92"/>
      <c r="F13" s="87" t="s">
        <v>39</v>
      </c>
      <c r="G13" s="93"/>
      <c r="H13" s="72"/>
      <c r="I13" s="72"/>
      <c r="J13" s="73"/>
      <c r="K13" s="71"/>
      <c r="L13" s="173"/>
      <c r="M13" s="159"/>
      <c r="N13" s="72"/>
      <c r="O13" s="211" t="str">
        <f t="shared" si="0"/>
        <v>0</v>
      </c>
      <c r="P13" s="46"/>
      <c r="Q13" s="72"/>
      <c r="R13" s="3" t="str">
        <f t="shared" si="1"/>
        <v>◯</v>
      </c>
    </row>
    <row r="14" spans="2:18" ht="20.149999999999999" customHeight="1">
      <c r="B14" s="68">
        <v>6</v>
      </c>
      <c r="C14" s="69"/>
      <c r="D14" s="70" t="s">
        <v>11</v>
      </c>
      <c r="E14" s="92"/>
      <c r="F14" s="87" t="s">
        <v>39</v>
      </c>
      <c r="G14" s="93"/>
      <c r="H14" s="72"/>
      <c r="I14" s="72"/>
      <c r="J14" s="73"/>
      <c r="K14" s="71"/>
      <c r="L14" s="173"/>
      <c r="M14" s="159"/>
      <c r="N14" s="72"/>
      <c r="O14" s="211" t="str">
        <f t="shared" si="0"/>
        <v>0</v>
      </c>
      <c r="P14" s="46"/>
      <c r="Q14" s="72"/>
      <c r="R14" s="3" t="str">
        <f t="shared" si="1"/>
        <v>◯</v>
      </c>
    </row>
    <row r="15" spans="2:18" ht="20.149999999999999" customHeight="1">
      <c r="B15" s="68">
        <v>7</v>
      </c>
      <c r="C15" s="69"/>
      <c r="D15" s="70" t="s">
        <v>11</v>
      </c>
      <c r="E15" s="92"/>
      <c r="F15" s="87" t="s">
        <v>39</v>
      </c>
      <c r="G15" s="93"/>
      <c r="H15" s="72"/>
      <c r="I15" s="72"/>
      <c r="J15" s="73"/>
      <c r="K15" s="71"/>
      <c r="L15" s="173"/>
      <c r="M15" s="159"/>
      <c r="N15" s="72"/>
      <c r="O15" s="211" t="str">
        <f t="shared" si="0"/>
        <v>0</v>
      </c>
      <c r="P15" s="46"/>
      <c r="Q15" s="72"/>
      <c r="R15" s="3" t="str">
        <f t="shared" si="1"/>
        <v>◯</v>
      </c>
    </row>
    <row r="16" spans="2:18" ht="20.149999999999999" customHeight="1">
      <c r="B16" s="68">
        <v>8</v>
      </c>
      <c r="C16" s="69"/>
      <c r="D16" s="70" t="s">
        <v>11</v>
      </c>
      <c r="E16" s="92"/>
      <c r="F16" s="87" t="s">
        <v>39</v>
      </c>
      <c r="G16" s="93"/>
      <c r="H16" s="72"/>
      <c r="I16" s="72"/>
      <c r="J16" s="73"/>
      <c r="K16" s="71"/>
      <c r="L16" s="173"/>
      <c r="M16" s="159"/>
      <c r="N16" s="72"/>
      <c r="O16" s="211" t="str">
        <f t="shared" si="0"/>
        <v>0</v>
      </c>
      <c r="P16" s="46"/>
      <c r="Q16" s="72"/>
      <c r="R16" s="3" t="str">
        <f t="shared" si="1"/>
        <v>◯</v>
      </c>
    </row>
    <row r="17" spans="2:18" ht="20.149999999999999" customHeight="1">
      <c r="B17" s="68">
        <v>9</v>
      </c>
      <c r="C17" s="69"/>
      <c r="D17" s="70" t="s">
        <v>11</v>
      </c>
      <c r="E17" s="92"/>
      <c r="F17" s="87" t="s">
        <v>39</v>
      </c>
      <c r="G17" s="93"/>
      <c r="H17" s="72"/>
      <c r="I17" s="72"/>
      <c r="J17" s="73"/>
      <c r="K17" s="71"/>
      <c r="L17" s="173"/>
      <c r="M17" s="159"/>
      <c r="N17" s="74"/>
      <c r="O17" s="211" t="str">
        <f t="shared" si="0"/>
        <v>0</v>
      </c>
      <c r="P17" s="46"/>
      <c r="Q17" s="72"/>
      <c r="R17" s="3" t="str">
        <f t="shared" si="1"/>
        <v>◯</v>
      </c>
    </row>
    <row r="18" spans="2:18" ht="20.149999999999999" customHeight="1">
      <c r="B18" s="68">
        <v>10</v>
      </c>
      <c r="C18" s="69"/>
      <c r="D18" s="70" t="s">
        <v>11</v>
      </c>
      <c r="E18" s="92"/>
      <c r="F18" s="87" t="s">
        <v>39</v>
      </c>
      <c r="G18" s="93"/>
      <c r="H18" s="72"/>
      <c r="I18" s="72"/>
      <c r="J18" s="73"/>
      <c r="K18" s="71"/>
      <c r="L18" s="173"/>
      <c r="M18" s="159"/>
      <c r="N18" s="72"/>
      <c r="O18" s="211" t="str">
        <f t="shared" si="0"/>
        <v>0</v>
      </c>
      <c r="P18" s="46"/>
      <c r="Q18" s="72"/>
      <c r="R18" s="3" t="str">
        <f t="shared" si="1"/>
        <v>◯</v>
      </c>
    </row>
    <row r="19" spans="2:18" ht="20.149999999999999" customHeight="1">
      <c r="B19" s="68">
        <v>11</v>
      </c>
      <c r="C19" s="69"/>
      <c r="D19" s="70" t="s">
        <v>11</v>
      </c>
      <c r="E19" s="92"/>
      <c r="F19" s="87" t="s">
        <v>39</v>
      </c>
      <c r="G19" s="93"/>
      <c r="H19" s="72"/>
      <c r="I19" s="72"/>
      <c r="J19" s="73"/>
      <c r="K19" s="71"/>
      <c r="L19" s="173"/>
      <c r="M19" s="159"/>
      <c r="N19" s="72"/>
      <c r="O19" s="211" t="str">
        <f t="shared" si="0"/>
        <v>0</v>
      </c>
      <c r="P19" s="46"/>
      <c r="Q19" s="72"/>
      <c r="R19" s="3" t="str">
        <f t="shared" si="1"/>
        <v>◯</v>
      </c>
    </row>
    <row r="20" spans="2:18" ht="20.149999999999999" customHeight="1">
      <c r="B20" s="68">
        <v>12</v>
      </c>
      <c r="C20" s="69"/>
      <c r="D20" s="70" t="s">
        <v>11</v>
      </c>
      <c r="E20" s="92"/>
      <c r="F20" s="87" t="s">
        <v>39</v>
      </c>
      <c r="G20" s="93"/>
      <c r="H20" s="72"/>
      <c r="I20" s="72"/>
      <c r="J20" s="73"/>
      <c r="K20" s="71"/>
      <c r="L20" s="173"/>
      <c r="M20" s="159"/>
      <c r="N20" s="72"/>
      <c r="O20" s="211" t="str">
        <f t="shared" si="0"/>
        <v>0</v>
      </c>
      <c r="P20" s="46"/>
      <c r="Q20" s="72"/>
      <c r="R20" s="3" t="str">
        <f t="shared" si="1"/>
        <v>◯</v>
      </c>
    </row>
    <row r="21" spans="2:18" ht="20.149999999999999" customHeight="1">
      <c r="B21" s="68">
        <v>13</v>
      </c>
      <c r="C21" s="69"/>
      <c r="D21" s="70" t="s">
        <v>11</v>
      </c>
      <c r="E21" s="92"/>
      <c r="F21" s="87" t="s">
        <v>39</v>
      </c>
      <c r="G21" s="93"/>
      <c r="H21" s="72"/>
      <c r="I21" s="72"/>
      <c r="J21" s="73"/>
      <c r="K21" s="71"/>
      <c r="L21" s="173"/>
      <c r="M21" s="159"/>
      <c r="N21" s="72"/>
      <c r="O21" s="211" t="str">
        <f t="shared" si="0"/>
        <v>0</v>
      </c>
      <c r="P21" s="46"/>
      <c r="Q21" s="72"/>
      <c r="R21" s="3" t="str">
        <f t="shared" si="1"/>
        <v>◯</v>
      </c>
    </row>
    <row r="22" spans="2:18" ht="20.149999999999999" customHeight="1">
      <c r="B22" s="68">
        <v>14</v>
      </c>
      <c r="C22" s="69"/>
      <c r="D22" s="70" t="s">
        <v>11</v>
      </c>
      <c r="E22" s="92"/>
      <c r="F22" s="87" t="s">
        <v>39</v>
      </c>
      <c r="G22" s="93"/>
      <c r="H22" s="72"/>
      <c r="I22" s="72"/>
      <c r="J22" s="73"/>
      <c r="K22" s="71"/>
      <c r="L22" s="173"/>
      <c r="M22" s="159"/>
      <c r="N22" s="72"/>
      <c r="O22" s="211" t="str">
        <f t="shared" si="0"/>
        <v>0</v>
      </c>
      <c r="P22" s="46"/>
      <c r="Q22" s="72"/>
      <c r="R22" s="3" t="str">
        <f t="shared" si="1"/>
        <v>◯</v>
      </c>
    </row>
    <row r="23" spans="2:18" ht="20.149999999999999" customHeight="1">
      <c r="B23" s="68">
        <v>15</v>
      </c>
      <c r="C23" s="69"/>
      <c r="D23" s="70" t="s">
        <v>11</v>
      </c>
      <c r="E23" s="92"/>
      <c r="F23" s="87" t="s">
        <v>39</v>
      </c>
      <c r="G23" s="93"/>
      <c r="H23" s="72"/>
      <c r="I23" s="72"/>
      <c r="J23" s="73"/>
      <c r="K23" s="71"/>
      <c r="L23" s="173"/>
      <c r="M23" s="159"/>
      <c r="N23" s="72"/>
      <c r="O23" s="211" t="str">
        <f t="shared" si="0"/>
        <v>0</v>
      </c>
      <c r="P23" s="46"/>
      <c r="Q23" s="72"/>
      <c r="R23" s="3" t="str">
        <f t="shared" si="1"/>
        <v>◯</v>
      </c>
    </row>
    <row r="24" spans="2:18" ht="20.149999999999999" customHeight="1">
      <c r="B24" s="68">
        <v>16</v>
      </c>
      <c r="C24" s="69"/>
      <c r="D24" s="70" t="s">
        <v>11</v>
      </c>
      <c r="E24" s="92"/>
      <c r="F24" s="87" t="s">
        <v>39</v>
      </c>
      <c r="G24" s="93"/>
      <c r="H24" s="72"/>
      <c r="I24" s="72"/>
      <c r="J24" s="73"/>
      <c r="K24" s="71"/>
      <c r="L24" s="173"/>
      <c r="M24" s="159"/>
      <c r="N24" s="72"/>
      <c r="O24" s="211" t="str">
        <f t="shared" si="0"/>
        <v>0</v>
      </c>
      <c r="P24" s="46"/>
      <c r="Q24" s="72"/>
      <c r="R24" s="3" t="str">
        <f t="shared" si="1"/>
        <v>◯</v>
      </c>
    </row>
    <row r="25" spans="2:18" ht="20.149999999999999" customHeight="1">
      <c r="B25" s="68">
        <v>17</v>
      </c>
      <c r="C25" s="69"/>
      <c r="D25" s="70" t="s">
        <v>11</v>
      </c>
      <c r="E25" s="92"/>
      <c r="F25" s="87" t="s">
        <v>39</v>
      </c>
      <c r="G25" s="93"/>
      <c r="H25" s="72"/>
      <c r="I25" s="72"/>
      <c r="J25" s="73"/>
      <c r="K25" s="71"/>
      <c r="L25" s="173"/>
      <c r="M25" s="159"/>
      <c r="N25" s="72"/>
      <c r="O25" s="211" t="str">
        <f t="shared" si="0"/>
        <v>0</v>
      </c>
      <c r="P25" s="46"/>
      <c r="Q25" s="72"/>
      <c r="R25" s="3" t="str">
        <f t="shared" si="1"/>
        <v>◯</v>
      </c>
    </row>
    <row r="26" spans="2:18" ht="20.149999999999999" customHeight="1">
      <c r="B26" s="68">
        <v>18</v>
      </c>
      <c r="C26" s="69"/>
      <c r="D26" s="70" t="s">
        <v>11</v>
      </c>
      <c r="E26" s="92"/>
      <c r="F26" s="87" t="s">
        <v>39</v>
      </c>
      <c r="G26" s="93"/>
      <c r="H26" s="72"/>
      <c r="I26" s="72"/>
      <c r="J26" s="73"/>
      <c r="K26" s="71"/>
      <c r="L26" s="173"/>
      <c r="M26" s="159"/>
      <c r="N26" s="72"/>
      <c r="O26" s="211" t="str">
        <f t="shared" si="0"/>
        <v>0</v>
      </c>
      <c r="P26" s="46"/>
      <c r="Q26" s="72"/>
      <c r="R26" s="3" t="str">
        <f t="shared" si="1"/>
        <v>◯</v>
      </c>
    </row>
    <row r="27" spans="2:18" ht="20.149999999999999" customHeight="1">
      <c r="B27" s="68">
        <v>19</v>
      </c>
      <c r="C27" s="69"/>
      <c r="D27" s="70" t="s">
        <v>11</v>
      </c>
      <c r="E27" s="92"/>
      <c r="F27" s="87" t="s">
        <v>39</v>
      </c>
      <c r="G27" s="93"/>
      <c r="H27" s="72"/>
      <c r="I27" s="72"/>
      <c r="J27" s="73"/>
      <c r="K27" s="71"/>
      <c r="L27" s="173"/>
      <c r="M27" s="159"/>
      <c r="N27" s="72"/>
      <c r="O27" s="211" t="str">
        <f t="shared" si="0"/>
        <v>0</v>
      </c>
      <c r="P27" s="46"/>
      <c r="Q27" s="72"/>
      <c r="R27" s="3" t="str">
        <f t="shared" si="1"/>
        <v>◯</v>
      </c>
    </row>
    <row r="28" spans="2:18" ht="20.149999999999999" customHeight="1">
      <c r="B28" s="68">
        <v>20</v>
      </c>
      <c r="C28" s="69"/>
      <c r="D28" s="70" t="s">
        <v>11</v>
      </c>
      <c r="E28" s="92"/>
      <c r="F28" s="87" t="s">
        <v>39</v>
      </c>
      <c r="G28" s="93"/>
      <c r="H28" s="72"/>
      <c r="I28" s="72"/>
      <c r="J28" s="73"/>
      <c r="K28" s="71"/>
      <c r="L28" s="173"/>
      <c r="M28" s="159"/>
      <c r="N28" s="72"/>
      <c r="O28" s="211" t="str">
        <f t="shared" si="0"/>
        <v>0</v>
      </c>
      <c r="P28" s="46"/>
      <c r="Q28" s="72"/>
      <c r="R28" s="3" t="str">
        <f t="shared" si="1"/>
        <v>◯</v>
      </c>
    </row>
    <row r="29" spans="2:18" ht="20.149999999999999" customHeight="1">
      <c r="B29" s="68">
        <v>21</v>
      </c>
      <c r="C29" s="69"/>
      <c r="D29" s="70" t="s">
        <v>11</v>
      </c>
      <c r="E29" s="92"/>
      <c r="F29" s="87" t="s">
        <v>39</v>
      </c>
      <c r="G29" s="93"/>
      <c r="H29" s="72"/>
      <c r="I29" s="72"/>
      <c r="J29" s="73"/>
      <c r="K29" s="71"/>
      <c r="L29" s="173"/>
      <c r="M29" s="159"/>
      <c r="N29" s="72"/>
      <c r="O29" s="211" t="str">
        <f t="shared" si="0"/>
        <v>0</v>
      </c>
      <c r="P29" s="46"/>
      <c r="Q29" s="72"/>
      <c r="R29" s="3" t="str">
        <f t="shared" si="1"/>
        <v>◯</v>
      </c>
    </row>
    <row r="30" spans="2:18" ht="20.149999999999999" customHeight="1">
      <c r="B30" s="68">
        <v>22</v>
      </c>
      <c r="C30" s="69"/>
      <c r="D30" s="70" t="s">
        <v>11</v>
      </c>
      <c r="E30" s="92"/>
      <c r="F30" s="87" t="s">
        <v>39</v>
      </c>
      <c r="G30" s="93"/>
      <c r="H30" s="72"/>
      <c r="I30" s="72"/>
      <c r="J30" s="73"/>
      <c r="K30" s="71"/>
      <c r="L30" s="173"/>
      <c r="M30" s="159"/>
      <c r="N30" s="72"/>
      <c r="O30" s="211" t="str">
        <f t="shared" si="0"/>
        <v>0</v>
      </c>
      <c r="P30" s="46"/>
      <c r="Q30" s="72"/>
      <c r="R30" s="3" t="str">
        <f t="shared" si="1"/>
        <v>◯</v>
      </c>
    </row>
    <row r="31" spans="2:18" ht="20.149999999999999" customHeight="1">
      <c r="B31" s="68">
        <v>23</v>
      </c>
      <c r="C31" s="69"/>
      <c r="D31" s="70" t="s">
        <v>11</v>
      </c>
      <c r="E31" s="92"/>
      <c r="F31" s="87" t="s">
        <v>39</v>
      </c>
      <c r="G31" s="93"/>
      <c r="H31" s="72"/>
      <c r="I31" s="72"/>
      <c r="J31" s="73"/>
      <c r="K31" s="71"/>
      <c r="L31" s="173"/>
      <c r="M31" s="159"/>
      <c r="N31" s="72"/>
      <c r="O31" s="211" t="str">
        <f t="shared" si="0"/>
        <v>0</v>
      </c>
      <c r="P31" s="46"/>
      <c r="Q31" s="72"/>
      <c r="R31" s="3" t="str">
        <f t="shared" si="1"/>
        <v>◯</v>
      </c>
    </row>
    <row r="32" spans="2:18" ht="20.149999999999999" customHeight="1">
      <c r="B32" s="68">
        <v>24</v>
      </c>
      <c r="C32" s="69"/>
      <c r="D32" s="70" t="s">
        <v>11</v>
      </c>
      <c r="E32" s="92"/>
      <c r="F32" s="87" t="s">
        <v>39</v>
      </c>
      <c r="G32" s="93"/>
      <c r="H32" s="72"/>
      <c r="I32" s="72"/>
      <c r="J32" s="73"/>
      <c r="K32" s="71"/>
      <c r="L32" s="173"/>
      <c r="M32" s="159"/>
      <c r="N32" s="72"/>
      <c r="O32" s="211" t="str">
        <f t="shared" si="0"/>
        <v>0</v>
      </c>
      <c r="P32" s="46"/>
      <c r="Q32" s="72"/>
      <c r="R32" s="3" t="str">
        <f t="shared" si="1"/>
        <v>◯</v>
      </c>
    </row>
    <row r="33" spans="2:20" ht="20.149999999999999" customHeight="1">
      <c r="B33" s="68">
        <v>25</v>
      </c>
      <c r="C33" s="69"/>
      <c r="D33" s="70" t="s">
        <v>11</v>
      </c>
      <c r="E33" s="92"/>
      <c r="F33" s="87" t="s">
        <v>39</v>
      </c>
      <c r="G33" s="93"/>
      <c r="H33" s="72"/>
      <c r="I33" s="72"/>
      <c r="J33" s="73"/>
      <c r="K33" s="71"/>
      <c r="L33" s="173"/>
      <c r="M33" s="159"/>
      <c r="N33" s="72"/>
      <c r="O33" s="211" t="str">
        <f t="shared" si="0"/>
        <v>0</v>
      </c>
      <c r="P33" s="46"/>
      <c r="Q33" s="72"/>
      <c r="R33" s="3" t="str">
        <f t="shared" si="1"/>
        <v>◯</v>
      </c>
    </row>
    <row r="34" spans="2:20" ht="20.149999999999999" customHeight="1">
      <c r="B34" s="68">
        <v>26</v>
      </c>
      <c r="C34" s="69"/>
      <c r="D34" s="70" t="s">
        <v>11</v>
      </c>
      <c r="E34" s="92"/>
      <c r="F34" s="87" t="s">
        <v>39</v>
      </c>
      <c r="G34" s="93"/>
      <c r="H34" s="72"/>
      <c r="I34" s="72"/>
      <c r="J34" s="73"/>
      <c r="K34" s="71"/>
      <c r="L34" s="173"/>
      <c r="M34" s="159"/>
      <c r="N34" s="72"/>
      <c r="O34" s="211" t="str">
        <f t="shared" si="0"/>
        <v>0</v>
      </c>
      <c r="P34" s="46"/>
      <c r="Q34" s="72"/>
      <c r="R34" s="3" t="str">
        <f t="shared" si="1"/>
        <v>◯</v>
      </c>
    </row>
    <row r="35" spans="2:20" ht="20.149999999999999" customHeight="1">
      <c r="B35" s="68">
        <v>27</v>
      </c>
      <c r="C35" s="69"/>
      <c r="D35" s="70" t="s">
        <v>11</v>
      </c>
      <c r="E35" s="92"/>
      <c r="F35" s="87" t="s">
        <v>39</v>
      </c>
      <c r="G35" s="93"/>
      <c r="H35" s="72"/>
      <c r="I35" s="72"/>
      <c r="J35" s="73"/>
      <c r="K35" s="71"/>
      <c r="L35" s="173"/>
      <c r="M35" s="159"/>
      <c r="N35" s="72"/>
      <c r="O35" s="211" t="str">
        <f t="shared" si="0"/>
        <v>0</v>
      </c>
      <c r="P35" s="46"/>
      <c r="Q35" s="72"/>
      <c r="R35" s="3" t="str">
        <f t="shared" si="1"/>
        <v>◯</v>
      </c>
    </row>
    <row r="36" spans="2:20" ht="20.149999999999999" customHeight="1">
      <c r="B36" s="68">
        <v>28</v>
      </c>
      <c r="C36" s="69"/>
      <c r="D36" s="70" t="s">
        <v>11</v>
      </c>
      <c r="E36" s="92"/>
      <c r="F36" s="87" t="s">
        <v>39</v>
      </c>
      <c r="G36" s="93"/>
      <c r="H36" s="72"/>
      <c r="I36" s="72"/>
      <c r="J36" s="73"/>
      <c r="K36" s="71"/>
      <c r="L36" s="173"/>
      <c r="M36" s="159"/>
      <c r="N36" s="72"/>
      <c r="O36" s="211" t="str">
        <f t="shared" si="0"/>
        <v>0</v>
      </c>
      <c r="P36" s="46"/>
      <c r="Q36" s="72"/>
      <c r="R36" s="3" t="str">
        <f t="shared" si="1"/>
        <v>◯</v>
      </c>
    </row>
    <row r="37" spans="2:20" ht="20.149999999999999" customHeight="1">
      <c r="B37" s="68">
        <v>29</v>
      </c>
      <c r="C37" s="69"/>
      <c r="D37" s="70" t="s">
        <v>11</v>
      </c>
      <c r="E37" s="92"/>
      <c r="F37" s="87" t="s">
        <v>39</v>
      </c>
      <c r="G37" s="93"/>
      <c r="H37" s="72"/>
      <c r="I37" s="72"/>
      <c r="J37" s="73"/>
      <c r="K37" s="71"/>
      <c r="L37" s="173"/>
      <c r="M37" s="159"/>
      <c r="N37" s="72"/>
      <c r="O37" s="211" t="str">
        <f t="shared" si="0"/>
        <v>0</v>
      </c>
      <c r="P37" s="46"/>
      <c r="Q37" s="72"/>
      <c r="R37" s="3" t="str">
        <f t="shared" si="1"/>
        <v>◯</v>
      </c>
    </row>
    <row r="38" spans="2:20" ht="20.149999999999999" customHeight="1">
      <c r="B38" s="68">
        <v>30</v>
      </c>
      <c r="C38" s="69"/>
      <c r="D38" s="70" t="s">
        <v>11</v>
      </c>
      <c r="E38" s="92"/>
      <c r="F38" s="87" t="s">
        <v>39</v>
      </c>
      <c r="G38" s="93"/>
      <c r="H38" s="72"/>
      <c r="I38" s="72"/>
      <c r="J38" s="73"/>
      <c r="K38" s="71"/>
      <c r="L38" s="173"/>
      <c r="M38" s="159"/>
      <c r="N38" s="72"/>
      <c r="O38" s="211" t="str">
        <f t="shared" si="0"/>
        <v>0</v>
      </c>
      <c r="P38" s="46"/>
      <c r="Q38" s="72"/>
      <c r="R38" s="3" t="str">
        <f t="shared" si="1"/>
        <v>◯</v>
      </c>
    </row>
    <row r="39" spans="2:20" ht="22.5">
      <c r="B39" s="68">
        <v>31</v>
      </c>
      <c r="C39" s="69"/>
      <c r="D39" s="70" t="s">
        <v>31</v>
      </c>
      <c r="E39" s="92"/>
      <c r="F39" s="87" t="s">
        <v>39</v>
      </c>
      <c r="G39" s="93"/>
      <c r="H39" s="72"/>
      <c r="I39" s="72"/>
      <c r="J39" s="73"/>
      <c r="K39" s="71"/>
      <c r="L39" s="173"/>
      <c r="M39" s="159"/>
      <c r="N39" s="72"/>
      <c r="O39" s="211" t="str">
        <f t="shared" si="0"/>
        <v>0</v>
      </c>
      <c r="P39" s="46"/>
      <c r="Q39" s="72"/>
      <c r="R39" s="3" t="str">
        <f t="shared" si="1"/>
        <v>◯</v>
      </c>
    </row>
    <row r="40" spans="2:20" s="5" customFormat="1" ht="19" customHeight="1">
      <c r="B40" s="55" t="s">
        <v>67</v>
      </c>
      <c r="C40" s="56"/>
      <c r="D40" s="56"/>
      <c r="E40" s="56"/>
      <c r="F40" s="56"/>
      <c r="G40" s="56"/>
      <c r="H40" s="56"/>
      <c r="I40" s="56"/>
      <c r="J40" s="56"/>
      <c r="K40" s="57"/>
      <c r="L40" s="58"/>
      <c r="M40" s="56"/>
      <c r="N40" s="58"/>
      <c r="O40" s="57"/>
      <c r="P40" s="57"/>
      <c r="Q40" s="57"/>
      <c r="R40" s="56"/>
      <c r="T40" s="3"/>
    </row>
    <row r="41" spans="2:20" s="5" customFormat="1" ht="19" customHeight="1">
      <c r="B41" s="55" t="s">
        <v>68</v>
      </c>
      <c r="C41" s="56"/>
      <c r="D41" s="56"/>
      <c r="E41" s="56"/>
      <c r="F41" s="56"/>
      <c r="G41" s="56"/>
      <c r="H41" s="56"/>
      <c r="I41" s="56"/>
      <c r="J41" s="56"/>
      <c r="K41" s="57"/>
      <c r="L41" s="58"/>
      <c r="M41" s="56"/>
      <c r="N41" s="58"/>
      <c r="R41" s="56"/>
      <c r="T41" s="3"/>
    </row>
    <row r="42" spans="2:20" s="5" customFormat="1" ht="19" customHeight="1">
      <c r="B42" s="55" t="s">
        <v>69</v>
      </c>
      <c r="C42" s="56"/>
      <c r="D42" s="56"/>
      <c r="E42" s="56"/>
      <c r="F42" s="56"/>
      <c r="G42" s="56"/>
      <c r="H42" s="56"/>
      <c r="I42" s="56"/>
      <c r="J42" s="56"/>
      <c r="K42" s="57"/>
      <c r="L42" s="58"/>
      <c r="M42" s="56"/>
      <c r="N42" s="58"/>
      <c r="O42" s="57"/>
      <c r="P42" s="57"/>
      <c r="Q42" s="57"/>
      <c r="R42" s="56"/>
      <c r="T42" s="3"/>
    </row>
    <row r="43" spans="2:20" s="5" customFormat="1" ht="19" customHeight="1">
      <c r="B43" s="55" t="s">
        <v>70</v>
      </c>
      <c r="C43" s="56"/>
      <c r="D43" s="56"/>
      <c r="E43" s="56"/>
      <c r="F43" s="56"/>
      <c r="G43" s="56"/>
      <c r="H43" s="56"/>
      <c r="I43" s="56"/>
      <c r="J43" s="56"/>
      <c r="K43" s="57"/>
      <c r="L43" s="58"/>
      <c r="M43" s="56"/>
      <c r="N43" s="58"/>
      <c r="O43" s="57"/>
      <c r="P43" s="57"/>
      <c r="Q43" s="57"/>
      <c r="R43" s="56"/>
      <c r="T43" s="3"/>
    </row>
    <row r="44" spans="2:20" ht="19" customHeight="1">
      <c r="B44" s="168" t="s">
        <v>71</v>
      </c>
      <c r="E44"/>
      <c r="F44"/>
      <c r="G44"/>
      <c r="K44" s="2"/>
      <c r="L44" s="1"/>
      <c r="M44"/>
      <c r="N44" s="1"/>
      <c r="Q44" s="2"/>
      <c r="S44"/>
      <c r="T44" s="3"/>
    </row>
    <row r="45" spans="2:20" ht="19" customHeight="1">
      <c r="B45" s="169" t="s">
        <v>72</v>
      </c>
      <c r="E45"/>
      <c r="F45"/>
      <c r="G45"/>
      <c r="K45" s="2"/>
      <c r="L45" s="1"/>
      <c r="M45"/>
      <c r="N45" s="1"/>
      <c r="Q45" s="2"/>
      <c r="S45"/>
      <c r="T45" s="3"/>
    </row>
    <row r="46" spans="2:20" ht="11.15" customHeight="1" thickBot="1">
      <c r="E46" s="104"/>
      <c r="F46" s="105"/>
      <c r="G46" s="106"/>
    </row>
    <row r="47" spans="2:20" ht="40.5" thickBot="1">
      <c r="B47" s="19" t="s">
        <v>23</v>
      </c>
      <c r="C47" s="6">
        <f>COUNTA(C9:C39)</f>
        <v>0</v>
      </c>
      <c r="D47" s="7"/>
      <c r="E47" s="107"/>
      <c r="F47" s="31"/>
      <c r="G47" s="108"/>
      <c r="H47" s="8">
        <f>COUNTIF(H9:H39, "&gt;0")</f>
        <v>0</v>
      </c>
      <c r="I47" t="s">
        <v>22</v>
      </c>
      <c r="M47" s="161"/>
      <c r="N47" s="1"/>
      <c r="O47"/>
      <c r="P47"/>
      <c r="R47" s="76" t="s">
        <v>10</v>
      </c>
    </row>
    <row r="48" spans="2:20" ht="33" thickBot="1">
      <c r="G48" s="25" t="s">
        <v>14</v>
      </c>
      <c r="H48" s="40">
        <f>SUM(H9:H39)</f>
        <v>0</v>
      </c>
      <c r="I48" s="40">
        <f t="shared" ref="I48:J48" si="2">SUM(I9:I39)</f>
        <v>0</v>
      </c>
      <c r="J48" s="40">
        <f t="shared" si="2"/>
        <v>0</v>
      </c>
      <c r="K48" s="40"/>
      <c r="L48" s="120" t="s">
        <v>15</v>
      </c>
      <c r="M48" s="162" t="s">
        <v>34</v>
      </c>
      <c r="N48" s="121" t="s">
        <v>19</v>
      </c>
      <c r="O48" s="34" t="s">
        <v>17</v>
      </c>
      <c r="P48" s="34"/>
      <c r="Q48" s="33" t="s">
        <v>27</v>
      </c>
      <c r="R48" s="35" t="str">
        <f>IF(H48=(I48+J48),"◯","×")</f>
        <v>◯</v>
      </c>
    </row>
    <row r="49" spans="3:19" ht="20.5" thickBot="1">
      <c r="C49" s="1"/>
      <c r="D49" s="1"/>
      <c r="E49" s="1"/>
      <c r="F49" s="11"/>
      <c r="G49" s="11"/>
      <c r="H49" s="37" t="s">
        <v>15</v>
      </c>
      <c r="I49" s="12" t="s">
        <v>16</v>
      </c>
      <c r="J49" s="29" t="s">
        <v>17</v>
      </c>
      <c r="K49" s="164"/>
      <c r="Q49" s="32"/>
      <c r="S49" s="13"/>
    </row>
    <row r="50" spans="3:19" ht="33" customHeight="1" thickTop="1">
      <c r="C50" s="23"/>
      <c r="D50" s="24" t="s">
        <v>18</v>
      </c>
      <c r="H50" s="21" t="e">
        <f>$H$48/$H$47</f>
        <v>#DIV/0!</v>
      </c>
      <c r="I50" s="17"/>
      <c r="J50" s="22" t="e">
        <f>$J$48/$H$47</f>
        <v>#DIV/0!</v>
      </c>
      <c r="K50" s="22"/>
      <c r="O50" s="171" t="s">
        <v>73</v>
      </c>
      <c r="P50" s="175" t="str">
        <f>IF(COUNT($P$9:$P$39)&gt;0,"有","")</f>
        <v/>
      </c>
    </row>
    <row r="51" spans="3:19" ht="22.5">
      <c r="H51" s="36" t="s">
        <v>15</v>
      </c>
      <c r="I51" s="20"/>
      <c r="J51" s="28" t="s">
        <v>17</v>
      </c>
      <c r="K51" s="28"/>
      <c r="P51" s="172">
        <f>SUM($P$9:$P$39)</f>
        <v>0</v>
      </c>
    </row>
    <row r="52" spans="3:19">
      <c r="H52" s="39" t="s">
        <v>25</v>
      </c>
      <c r="J52" s="27" t="s">
        <v>26</v>
      </c>
      <c r="K52" s="27"/>
    </row>
  </sheetData>
  <mergeCells count="11">
    <mergeCell ref="P7:P8"/>
    <mergeCell ref="Q7:Q8"/>
    <mergeCell ref="H2:N2"/>
    <mergeCell ref="O2:O3"/>
    <mergeCell ref="B7:B8"/>
    <mergeCell ref="C7:D8"/>
    <mergeCell ref="E7:G8"/>
    <mergeCell ref="H7:L7"/>
    <mergeCell ref="M7:M8"/>
    <mergeCell ref="N7:N8"/>
    <mergeCell ref="O7:O8"/>
  </mergeCells>
  <phoneticPr fontId="1"/>
  <conditionalFormatting sqref="P50">
    <cfRule type="expression" dxfId="9" priority="1">
      <formula>$P$50&lt;&gt;""</formula>
    </cfRule>
  </conditionalFormatting>
  <pageMargins left="0.51181102362204722" right="0.31496062992125984" top="0.15748031496062992" bottom="0.15748031496062992" header="0.11811023622047245" footer="0.11811023622047245"/>
  <pageSetup paperSize="9" scale="6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D7188-F9E2-411A-ACBE-C263964580CF}">
  <sheetPr>
    <tabColor rgb="FF7030A0"/>
  </sheetPr>
  <dimension ref="B1:T52"/>
  <sheetViews>
    <sheetView view="pageBreakPreview" zoomScale="60" zoomScaleNormal="100" workbookViewId="0">
      <selection activeCell="H2" sqref="H2:N2"/>
    </sheetView>
  </sheetViews>
  <sheetFormatPr defaultRowHeight="18"/>
  <cols>
    <col min="1" max="1" width="1.83203125" customWidth="1"/>
    <col min="2" max="2" width="6.58203125" style="1" customWidth="1"/>
    <col min="3" max="3" width="4.58203125" customWidth="1"/>
    <col min="4" max="4" width="3.5" customWidth="1"/>
    <col min="5" max="5" width="3.75" style="101" customWidth="1"/>
    <col min="6" max="6" width="2.83203125" style="1" customWidth="1"/>
    <col min="7" max="7" width="4.33203125" style="102" customWidth="1"/>
    <col min="8" max="8" width="9.33203125" customWidth="1"/>
    <col min="9" max="9" width="8.33203125" customWidth="1"/>
    <col min="10" max="11" width="10.5" customWidth="1"/>
    <col min="12" max="12" width="16.58203125" style="2" customWidth="1"/>
    <col min="13" max="13" width="13.5" style="160" customWidth="1"/>
    <col min="14" max="14" width="15.33203125" customWidth="1"/>
    <col min="15" max="16" width="8.5" style="2" customWidth="1"/>
    <col min="17" max="17" width="9.33203125" customWidth="1"/>
    <col min="18" max="18" width="6.08203125" customWidth="1"/>
    <col min="19" max="19" width="6.25" style="3" customWidth="1"/>
  </cols>
  <sheetData>
    <row r="1" spans="2:20" ht="20.5" customHeight="1">
      <c r="B1" s="122" t="s">
        <v>35</v>
      </c>
      <c r="C1" s="50"/>
      <c r="D1" s="50"/>
      <c r="E1" s="78"/>
      <c r="F1" s="52"/>
      <c r="G1" s="79"/>
      <c r="H1" s="50"/>
      <c r="I1" s="50"/>
      <c r="J1" s="50"/>
      <c r="K1" s="50"/>
      <c r="L1" s="51"/>
      <c r="M1" s="156"/>
      <c r="N1" s="50"/>
      <c r="O1" s="51"/>
      <c r="P1" s="51"/>
      <c r="Q1" s="50"/>
    </row>
    <row r="2" spans="2:20" ht="24.65" customHeight="1">
      <c r="B2" s="52"/>
      <c r="C2" s="50"/>
      <c r="D2" s="50"/>
      <c r="E2" s="78"/>
      <c r="F2" s="52"/>
      <c r="G2" s="79"/>
      <c r="H2" s="293" t="s">
        <v>92</v>
      </c>
      <c r="I2" s="293"/>
      <c r="J2" s="293"/>
      <c r="K2" s="293"/>
      <c r="L2" s="293"/>
      <c r="M2" s="293"/>
      <c r="N2" s="293"/>
      <c r="O2" s="303">
        <v>10</v>
      </c>
      <c r="P2" s="51"/>
      <c r="Q2" s="50"/>
    </row>
    <row r="3" spans="2:20">
      <c r="B3" s="52"/>
      <c r="C3" s="50"/>
      <c r="D3" s="50"/>
      <c r="E3" s="78"/>
      <c r="F3" s="52"/>
      <c r="G3" s="79"/>
      <c r="H3" s="50"/>
      <c r="I3" s="50"/>
      <c r="J3" s="50"/>
      <c r="K3" s="50"/>
      <c r="L3" s="51"/>
      <c r="M3" s="157" t="s">
        <v>24</v>
      </c>
      <c r="N3" s="67">
        <v>8</v>
      </c>
      <c r="O3" s="303"/>
      <c r="P3" s="65"/>
      <c r="Q3" s="53" t="s">
        <v>0</v>
      </c>
    </row>
    <row r="4" spans="2:20">
      <c r="B4" s="52"/>
      <c r="C4" s="50"/>
      <c r="D4" s="50"/>
      <c r="E4" s="78"/>
      <c r="F4" s="52"/>
      <c r="G4" s="79"/>
      <c r="H4" s="50"/>
      <c r="I4" s="50"/>
      <c r="J4" s="50"/>
      <c r="K4" s="50"/>
      <c r="L4" s="51"/>
      <c r="M4" s="157" t="s">
        <v>36</v>
      </c>
      <c r="N4" s="81" t="str">
        <f>+'R8.4'!$N$4</f>
        <v>●●　組合</v>
      </c>
      <c r="O4" s="51"/>
      <c r="P4" s="51"/>
      <c r="Q4" s="50"/>
    </row>
    <row r="5" spans="2:20">
      <c r="B5" s="52"/>
      <c r="C5" s="50"/>
      <c r="D5" s="50"/>
      <c r="E5" s="78"/>
      <c r="F5" s="52"/>
      <c r="G5" s="79"/>
      <c r="H5" s="50"/>
      <c r="I5" s="50"/>
      <c r="J5" s="50"/>
      <c r="K5" s="50"/>
      <c r="L5" s="51"/>
      <c r="M5" s="163" t="s">
        <v>38</v>
      </c>
      <c r="N5" s="81" t="str">
        <f>+'R8.4'!$N$5</f>
        <v>●●　●●　　</v>
      </c>
      <c r="O5" s="51"/>
      <c r="P5" s="51"/>
      <c r="Q5" s="50"/>
    </row>
    <row r="6" spans="2:20">
      <c r="B6" s="52"/>
      <c r="C6" s="50"/>
      <c r="D6" s="50"/>
      <c r="E6" s="78"/>
      <c r="F6" s="52"/>
      <c r="G6" s="79"/>
      <c r="H6" s="50"/>
      <c r="I6" s="50"/>
      <c r="J6" s="50"/>
      <c r="K6" s="50"/>
      <c r="L6" s="51"/>
      <c r="M6" s="157" t="s">
        <v>39</v>
      </c>
      <c r="N6" s="50"/>
      <c r="O6" s="77"/>
      <c r="P6" s="77"/>
      <c r="Q6" s="50"/>
    </row>
    <row r="7" spans="2:20" ht="57" customHeight="1">
      <c r="B7" s="286" t="s">
        <v>1</v>
      </c>
      <c r="C7" s="299" t="s">
        <v>2</v>
      </c>
      <c r="D7" s="300"/>
      <c r="E7" s="275" t="s">
        <v>41</v>
      </c>
      <c r="F7" s="276"/>
      <c r="G7" s="277"/>
      <c r="H7" s="281" t="s">
        <v>3</v>
      </c>
      <c r="I7" s="281"/>
      <c r="J7" s="281"/>
      <c r="K7" s="281"/>
      <c r="L7" s="281"/>
      <c r="M7" s="296" t="s">
        <v>33</v>
      </c>
      <c r="N7" s="282" t="s">
        <v>4</v>
      </c>
      <c r="O7" s="286" t="s">
        <v>5</v>
      </c>
      <c r="P7" s="286" t="s">
        <v>66</v>
      </c>
      <c r="Q7" s="286" t="s">
        <v>6</v>
      </c>
      <c r="R7" s="4"/>
    </row>
    <row r="8" spans="2:20" s="1" customFormat="1" ht="66.650000000000006" customHeight="1">
      <c r="B8" s="287"/>
      <c r="C8" s="301"/>
      <c r="D8" s="302"/>
      <c r="E8" s="278"/>
      <c r="F8" s="279"/>
      <c r="G8" s="280"/>
      <c r="H8" s="41" t="s">
        <v>7</v>
      </c>
      <c r="I8" s="41" t="s">
        <v>8</v>
      </c>
      <c r="J8" s="61" t="s">
        <v>9</v>
      </c>
      <c r="K8" s="64" t="s">
        <v>28</v>
      </c>
      <c r="L8" s="174" t="s">
        <v>74</v>
      </c>
      <c r="M8" s="297"/>
      <c r="N8" s="294"/>
      <c r="O8" s="287"/>
      <c r="P8" s="287"/>
      <c r="Q8" s="287"/>
      <c r="R8" s="18" t="s">
        <v>21</v>
      </c>
    </row>
    <row r="9" spans="2:20" ht="20.149999999999999" customHeight="1">
      <c r="B9" s="68">
        <v>1</v>
      </c>
      <c r="C9" s="69"/>
      <c r="D9" s="70" t="s">
        <v>11</v>
      </c>
      <c r="E9" s="86">
        <v>7</v>
      </c>
      <c r="F9" s="87" t="s">
        <v>39</v>
      </c>
      <c r="G9" s="88">
        <v>0</v>
      </c>
      <c r="H9" s="47"/>
      <c r="I9" s="47"/>
      <c r="J9" s="62"/>
      <c r="K9" s="71"/>
      <c r="L9" s="173"/>
      <c r="M9" s="158"/>
      <c r="N9" s="47"/>
      <c r="O9" s="211" t="str">
        <f t="shared" ref="O9:O39" si="0">IF(J9&gt;0,"人数？","0")</f>
        <v>0</v>
      </c>
      <c r="P9" s="46"/>
      <c r="Q9" s="72"/>
      <c r="R9" s="3" t="str">
        <f t="shared" ref="R9:R39" si="1">IF(H9=(I9+J9),"◯","×")</f>
        <v>◯</v>
      </c>
    </row>
    <row r="10" spans="2:20" ht="23.5" customHeight="1">
      <c r="B10" s="68">
        <v>2</v>
      </c>
      <c r="C10" s="69"/>
      <c r="D10" s="70" t="s">
        <v>11</v>
      </c>
      <c r="E10" s="92"/>
      <c r="F10" s="87" t="s">
        <v>39</v>
      </c>
      <c r="G10" s="93"/>
      <c r="H10" s="47"/>
      <c r="I10" s="47"/>
      <c r="J10" s="62"/>
      <c r="K10" s="71"/>
      <c r="L10" s="173"/>
      <c r="M10" s="159"/>
      <c r="N10" s="72"/>
      <c r="O10" s="211" t="str">
        <f t="shared" si="0"/>
        <v>0</v>
      </c>
      <c r="P10" s="46"/>
      <c r="Q10" s="72"/>
      <c r="R10" s="3" t="str">
        <f t="shared" si="1"/>
        <v>◯</v>
      </c>
    </row>
    <row r="11" spans="2:20" ht="20.149999999999999" customHeight="1">
      <c r="B11" s="68">
        <v>3</v>
      </c>
      <c r="C11" s="69"/>
      <c r="D11" s="70" t="s">
        <v>11</v>
      </c>
      <c r="E11" s="92"/>
      <c r="F11" s="87" t="s">
        <v>39</v>
      </c>
      <c r="G11" s="93"/>
      <c r="H11" s="72"/>
      <c r="I11" s="72"/>
      <c r="J11" s="73"/>
      <c r="K11" s="71"/>
      <c r="L11" s="173"/>
      <c r="M11" s="159"/>
      <c r="N11" s="72"/>
      <c r="O11" s="211" t="str">
        <f t="shared" si="0"/>
        <v>0</v>
      </c>
      <c r="P11" s="46"/>
      <c r="Q11" s="72"/>
      <c r="R11" s="3" t="str">
        <f t="shared" si="1"/>
        <v>◯</v>
      </c>
      <c r="T11" s="214"/>
    </row>
    <row r="12" spans="2:20" ht="20.149999999999999" customHeight="1">
      <c r="B12" s="68">
        <v>4</v>
      </c>
      <c r="C12" s="69"/>
      <c r="D12" s="70" t="s">
        <v>11</v>
      </c>
      <c r="E12" s="92"/>
      <c r="F12" s="87" t="s">
        <v>39</v>
      </c>
      <c r="G12" s="93"/>
      <c r="H12" s="72"/>
      <c r="I12" s="72"/>
      <c r="J12" s="73"/>
      <c r="K12" s="71"/>
      <c r="L12" s="173"/>
      <c r="M12" s="159"/>
      <c r="N12" s="72"/>
      <c r="O12" s="211" t="str">
        <f t="shared" si="0"/>
        <v>0</v>
      </c>
      <c r="P12" s="46"/>
      <c r="Q12" s="72"/>
      <c r="R12" s="3" t="str">
        <f t="shared" si="1"/>
        <v>◯</v>
      </c>
    </row>
    <row r="13" spans="2:20" ht="20.149999999999999" customHeight="1">
      <c r="B13" s="68">
        <v>5</v>
      </c>
      <c r="C13" s="69"/>
      <c r="D13" s="70" t="s">
        <v>11</v>
      </c>
      <c r="E13" s="92"/>
      <c r="F13" s="87" t="s">
        <v>39</v>
      </c>
      <c r="G13" s="93"/>
      <c r="H13" s="72"/>
      <c r="I13" s="72"/>
      <c r="J13" s="73"/>
      <c r="K13" s="71"/>
      <c r="L13" s="173"/>
      <c r="M13" s="159"/>
      <c r="N13" s="72"/>
      <c r="O13" s="211" t="str">
        <f t="shared" si="0"/>
        <v>0</v>
      </c>
      <c r="P13" s="46"/>
      <c r="Q13" s="72"/>
      <c r="R13" s="3" t="str">
        <f t="shared" si="1"/>
        <v>◯</v>
      </c>
    </row>
    <row r="14" spans="2:20" ht="20.149999999999999" customHeight="1">
      <c r="B14" s="68">
        <v>6</v>
      </c>
      <c r="C14" s="69"/>
      <c r="D14" s="70" t="s">
        <v>11</v>
      </c>
      <c r="E14" s="92"/>
      <c r="F14" s="87" t="s">
        <v>39</v>
      </c>
      <c r="G14" s="93"/>
      <c r="H14" s="72"/>
      <c r="I14" s="72"/>
      <c r="J14" s="73"/>
      <c r="K14" s="71"/>
      <c r="L14" s="173"/>
      <c r="M14" s="159"/>
      <c r="N14" s="72"/>
      <c r="O14" s="211" t="str">
        <f t="shared" si="0"/>
        <v>0</v>
      </c>
      <c r="P14" s="46"/>
      <c r="Q14" s="72"/>
      <c r="R14" s="3" t="str">
        <f t="shared" si="1"/>
        <v>◯</v>
      </c>
    </row>
    <row r="15" spans="2:20" ht="20.149999999999999" customHeight="1">
      <c r="B15" s="68">
        <v>7</v>
      </c>
      <c r="C15" s="69"/>
      <c r="D15" s="70" t="s">
        <v>11</v>
      </c>
      <c r="E15" s="92"/>
      <c r="F15" s="87" t="s">
        <v>39</v>
      </c>
      <c r="G15" s="93"/>
      <c r="H15" s="72"/>
      <c r="I15" s="72"/>
      <c r="J15" s="73"/>
      <c r="K15" s="71"/>
      <c r="L15" s="173"/>
      <c r="M15" s="159"/>
      <c r="N15" s="72"/>
      <c r="O15" s="211" t="str">
        <f t="shared" si="0"/>
        <v>0</v>
      </c>
      <c r="P15" s="46"/>
      <c r="Q15" s="72"/>
      <c r="R15" s="3" t="str">
        <f t="shared" si="1"/>
        <v>◯</v>
      </c>
    </row>
    <row r="16" spans="2:20" ht="20.149999999999999" customHeight="1">
      <c r="B16" s="68">
        <v>8</v>
      </c>
      <c r="C16" s="69"/>
      <c r="D16" s="70" t="s">
        <v>11</v>
      </c>
      <c r="E16" s="92"/>
      <c r="F16" s="87" t="s">
        <v>39</v>
      </c>
      <c r="G16" s="93"/>
      <c r="H16" s="72"/>
      <c r="I16" s="72"/>
      <c r="J16" s="73"/>
      <c r="K16" s="71"/>
      <c r="L16" s="173"/>
      <c r="M16" s="159"/>
      <c r="N16" s="72"/>
      <c r="O16" s="211" t="str">
        <f t="shared" si="0"/>
        <v>0</v>
      </c>
      <c r="P16" s="46"/>
      <c r="Q16" s="72"/>
      <c r="R16" s="3" t="str">
        <f t="shared" si="1"/>
        <v>◯</v>
      </c>
    </row>
    <row r="17" spans="2:18" ht="20.149999999999999" customHeight="1">
      <c r="B17" s="68">
        <v>9</v>
      </c>
      <c r="C17" s="69"/>
      <c r="D17" s="70" t="s">
        <v>11</v>
      </c>
      <c r="E17" s="92"/>
      <c r="F17" s="87" t="s">
        <v>39</v>
      </c>
      <c r="G17" s="93"/>
      <c r="H17" s="72"/>
      <c r="I17" s="72"/>
      <c r="J17" s="73"/>
      <c r="K17" s="71"/>
      <c r="L17" s="173"/>
      <c r="M17" s="159"/>
      <c r="N17" s="74"/>
      <c r="O17" s="211" t="str">
        <f t="shared" si="0"/>
        <v>0</v>
      </c>
      <c r="P17" s="46"/>
      <c r="Q17" s="72"/>
      <c r="R17" s="3" t="str">
        <f t="shared" si="1"/>
        <v>◯</v>
      </c>
    </row>
    <row r="18" spans="2:18" ht="20.149999999999999" customHeight="1">
      <c r="B18" s="68">
        <v>10</v>
      </c>
      <c r="C18" s="69"/>
      <c r="D18" s="70" t="s">
        <v>11</v>
      </c>
      <c r="E18" s="92"/>
      <c r="F18" s="87" t="s">
        <v>39</v>
      </c>
      <c r="G18" s="93"/>
      <c r="H18" s="72"/>
      <c r="I18" s="72"/>
      <c r="J18" s="73"/>
      <c r="K18" s="71"/>
      <c r="L18" s="173"/>
      <c r="M18" s="159"/>
      <c r="N18" s="72"/>
      <c r="O18" s="211" t="str">
        <f t="shared" si="0"/>
        <v>0</v>
      </c>
      <c r="P18" s="46"/>
      <c r="Q18" s="72"/>
      <c r="R18" s="3" t="str">
        <f t="shared" si="1"/>
        <v>◯</v>
      </c>
    </row>
    <row r="19" spans="2:18" ht="20.149999999999999" customHeight="1">
      <c r="B19" s="68">
        <v>11</v>
      </c>
      <c r="C19" s="69"/>
      <c r="D19" s="70" t="s">
        <v>11</v>
      </c>
      <c r="E19" s="92"/>
      <c r="F19" s="87" t="s">
        <v>39</v>
      </c>
      <c r="G19" s="93"/>
      <c r="H19" s="72"/>
      <c r="I19" s="72"/>
      <c r="J19" s="73"/>
      <c r="K19" s="71"/>
      <c r="L19" s="173"/>
      <c r="M19" s="159"/>
      <c r="N19" s="72"/>
      <c r="O19" s="211" t="str">
        <f t="shared" si="0"/>
        <v>0</v>
      </c>
      <c r="P19" s="46"/>
      <c r="Q19" s="72"/>
      <c r="R19" s="3" t="str">
        <f t="shared" si="1"/>
        <v>◯</v>
      </c>
    </row>
    <row r="20" spans="2:18" ht="20.149999999999999" customHeight="1">
      <c r="B20" s="68">
        <v>12</v>
      </c>
      <c r="C20" s="69"/>
      <c r="D20" s="70" t="s">
        <v>11</v>
      </c>
      <c r="E20" s="92"/>
      <c r="F20" s="87" t="s">
        <v>39</v>
      </c>
      <c r="G20" s="93"/>
      <c r="H20" s="72"/>
      <c r="I20" s="72"/>
      <c r="J20" s="73"/>
      <c r="K20" s="71"/>
      <c r="L20" s="173"/>
      <c r="M20" s="159"/>
      <c r="N20" s="72"/>
      <c r="O20" s="211" t="str">
        <f t="shared" si="0"/>
        <v>0</v>
      </c>
      <c r="P20" s="46"/>
      <c r="Q20" s="72"/>
      <c r="R20" s="3" t="str">
        <f t="shared" si="1"/>
        <v>◯</v>
      </c>
    </row>
    <row r="21" spans="2:18" ht="20.149999999999999" customHeight="1">
      <c r="B21" s="68">
        <v>13</v>
      </c>
      <c r="C21" s="69"/>
      <c r="D21" s="70" t="s">
        <v>11</v>
      </c>
      <c r="E21" s="92"/>
      <c r="F21" s="87" t="s">
        <v>39</v>
      </c>
      <c r="G21" s="93"/>
      <c r="H21" s="72"/>
      <c r="I21" s="72"/>
      <c r="J21" s="73"/>
      <c r="K21" s="71"/>
      <c r="L21" s="173"/>
      <c r="M21" s="159"/>
      <c r="N21" s="72"/>
      <c r="O21" s="211" t="str">
        <f t="shared" si="0"/>
        <v>0</v>
      </c>
      <c r="P21" s="46"/>
      <c r="Q21" s="72"/>
      <c r="R21" s="3" t="str">
        <f t="shared" si="1"/>
        <v>◯</v>
      </c>
    </row>
    <row r="22" spans="2:18" ht="20.149999999999999" customHeight="1">
      <c r="B22" s="68">
        <v>14</v>
      </c>
      <c r="C22" s="69"/>
      <c r="D22" s="70" t="s">
        <v>11</v>
      </c>
      <c r="E22" s="92"/>
      <c r="F22" s="87" t="s">
        <v>39</v>
      </c>
      <c r="G22" s="93"/>
      <c r="H22" s="72"/>
      <c r="I22" s="72"/>
      <c r="J22" s="73"/>
      <c r="K22" s="71"/>
      <c r="L22" s="173"/>
      <c r="M22" s="159"/>
      <c r="N22" s="72"/>
      <c r="O22" s="211" t="str">
        <f t="shared" si="0"/>
        <v>0</v>
      </c>
      <c r="P22" s="46"/>
      <c r="Q22" s="72"/>
      <c r="R22" s="3" t="str">
        <f t="shared" si="1"/>
        <v>◯</v>
      </c>
    </row>
    <row r="23" spans="2:18" ht="20.149999999999999" customHeight="1">
      <c r="B23" s="68">
        <v>15</v>
      </c>
      <c r="C23" s="69"/>
      <c r="D23" s="70" t="s">
        <v>11</v>
      </c>
      <c r="E23" s="92"/>
      <c r="F23" s="87" t="s">
        <v>39</v>
      </c>
      <c r="G23" s="93"/>
      <c r="H23" s="72"/>
      <c r="I23" s="72"/>
      <c r="J23" s="73"/>
      <c r="K23" s="71"/>
      <c r="L23" s="173"/>
      <c r="M23" s="159"/>
      <c r="N23" s="72"/>
      <c r="O23" s="211" t="str">
        <f t="shared" si="0"/>
        <v>0</v>
      </c>
      <c r="P23" s="46"/>
      <c r="Q23" s="72"/>
      <c r="R23" s="3" t="str">
        <f t="shared" si="1"/>
        <v>◯</v>
      </c>
    </row>
    <row r="24" spans="2:18" ht="20.149999999999999" customHeight="1">
      <c r="B24" s="68">
        <v>16</v>
      </c>
      <c r="C24" s="69"/>
      <c r="D24" s="70" t="s">
        <v>11</v>
      </c>
      <c r="E24" s="92"/>
      <c r="F24" s="87" t="s">
        <v>39</v>
      </c>
      <c r="G24" s="93"/>
      <c r="H24" s="72"/>
      <c r="I24" s="72"/>
      <c r="J24" s="73"/>
      <c r="K24" s="71"/>
      <c r="L24" s="173"/>
      <c r="M24" s="159"/>
      <c r="N24" s="72"/>
      <c r="O24" s="211" t="str">
        <f t="shared" si="0"/>
        <v>0</v>
      </c>
      <c r="P24" s="46"/>
      <c r="Q24" s="72"/>
      <c r="R24" s="3" t="str">
        <f t="shared" si="1"/>
        <v>◯</v>
      </c>
    </row>
    <row r="25" spans="2:18" ht="20.149999999999999" customHeight="1">
      <c r="B25" s="68">
        <v>17</v>
      </c>
      <c r="C25" s="69"/>
      <c r="D25" s="70" t="s">
        <v>11</v>
      </c>
      <c r="E25" s="92"/>
      <c r="F25" s="87" t="s">
        <v>39</v>
      </c>
      <c r="G25" s="93"/>
      <c r="H25" s="72"/>
      <c r="I25" s="72"/>
      <c r="J25" s="73"/>
      <c r="K25" s="71"/>
      <c r="L25" s="173"/>
      <c r="M25" s="159"/>
      <c r="N25" s="72"/>
      <c r="O25" s="211" t="str">
        <f t="shared" si="0"/>
        <v>0</v>
      </c>
      <c r="P25" s="46"/>
      <c r="Q25" s="72"/>
      <c r="R25" s="3" t="str">
        <f t="shared" si="1"/>
        <v>◯</v>
      </c>
    </row>
    <row r="26" spans="2:18" ht="20.149999999999999" customHeight="1">
      <c r="B26" s="68">
        <v>18</v>
      </c>
      <c r="C26" s="69"/>
      <c r="D26" s="70" t="s">
        <v>11</v>
      </c>
      <c r="E26" s="92"/>
      <c r="F26" s="87" t="s">
        <v>39</v>
      </c>
      <c r="G26" s="93"/>
      <c r="H26" s="72"/>
      <c r="I26" s="72"/>
      <c r="J26" s="73"/>
      <c r="K26" s="71"/>
      <c r="L26" s="173"/>
      <c r="M26" s="159"/>
      <c r="N26" s="72"/>
      <c r="O26" s="211" t="str">
        <f t="shared" si="0"/>
        <v>0</v>
      </c>
      <c r="P26" s="46"/>
      <c r="Q26" s="72"/>
      <c r="R26" s="3" t="str">
        <f t="shared" si="1"/>
        <v>◯</v>
      </c>
    </row>
    <row r="27" spans="2:18" ht="20.149999999999999" customHeight="1">
      <c r="B27" s="68">
        <v>19</v>
      </c>
      <c r="C27" s="69"/>
      <c r="D27" s="70" t="s">
        <v>11</v>
      </c>
      <c r="E27" s="92"/>
      <c r="F27" s="87" t="s">
        <v>39</v>
      </c>
      <c r="G27" s="93"/>
      <c r="H27" s="72"/>
      <c r="I27" s="72"/>
      <c r="J27" s="73"/>
      <c r="K27" s="71"/>
      <c r="L27" s="173"/>
      <c r="M27" s="159"/>
      <c r="N27" s="72"/>
      <c r="O27" s="211" t="str">
        <f t="shared" si="0"/>
        <v>0</v>
      </c>
      <c r="P27" s="46"/>
      <c r="Q27" s="72"/>
      <c r="R27" s="3" t="str">
        <f t="shared" si="1"/>
        <v>◯</v>
      </c>
    </row>
    <row r="28" spans="2:18" ht="20.149999999999999" customHeight="1">
      <c r="B28" s="68">
        <v>20</v>
      </c>
      <c r="C28" s="69"/>
      <c r="D28" s="70" t="s">
        <v>11</v>
      </c>
      <c r="E28" s="92"/>
      <c r="F28" s="87" t="s">
        <v>39</v>
      </c>
      <c r="G28" s="93"/>
      <c r="H28" s="72"/>
      <c r="I28" s="72"/>
      <c r="J28" s="73"/>
      <c r="K28" s="71"/>
      <c r="L28" s="173"/>
      <c r="M28" s="159"/>
      <c r="N28" s="72"/>
      <c r="O28" s="211" t="str">
        <f t="shared" si="0"/>
        <v>0</v>
      </c>
      <c r="P28" s="46"/>
      <c r="Q28" s="72"/>
      <c r="R28" s="3" t="str">
        <f t="shared" si="1"/>
        <v>◯</v>
      </c>
    </row>
    <row r="29" spans="2:18" ht="20.149999999999999" customHeight="1">
      <c r="B29" s="68">
        <v>21</v>
      </c>
      <c r="C29" s="69"/>
      <c r="D29" s="70" t="s">
        <v>11</v>
      </c>
      <c r="E29" s="92"/>
      <c r="F29" s="87" t="s">
        <v>39</v>
      </c>
      <c r="G29" s="93"/>
      <c r="H29" s="72"/>
      <c r="I29" s="72"/>
      <c r="J29" s="73"/>
      <c r="K29" s="71"/>
      <c r="L29" s="173"/>
      <c r="M29" s="159"/>
      <c r="N29" s="72"/>
      <c r="O29" s="211" t="str">
        <f t="shared" si="0"/>
        <v>0</v>
      </c>
      <c r="P29" s="46"/>
      <c r="Q29" s="72"/>
      <c r="R29" s="3" t="str">
        <f t="shared" si="1"/>
        <v>◯</v>
      </c>
    </row>
    <row r="30" spans="2:18" ht="20.149999999999999" customHeight="1">
      <c r="B30" s="68">
        <v>22</v>
      </c>
      <c r="C30" s="69"/>
      <c r="D30" s="70" t="s">
        <v>11</v>
      </c>
      <c r="E30" s="92"/>
      <c r="F30" s="87" t="s">
        <v>39</v>
      </c>
      <c r="G30" s="93"/>
      <c r="H30" s="72"/>
      <c r="I30" s="72"/>
      <c r="J30" s="73"/>
      <c r="K30" s="71"/>
      <c r="L30" s="173"/>
      <c r="M30" s="159"/>
      <c r="N30" s="72"/>
      <c r="O30" s="211" t="str">
        <f t="shared" si="0"/>
        <v>0</v>
      </c>
      <c r="P30" s="46"/>
      <c r="Q30" s="72"/>
      <c r="R30" s="3" t="str">
        <f t="shared" si="1"/>
        <v>◯</v>
      </c>
    </row>
    <row r="31" spans="2:18" ht="20.149999999999999" customHeight="1">
      <c r="B31" s="68">
        <v>23</v>
      </c>
      <c r="C31" s="69"/>
      <c r="D31" s="70" t="s">
        <v>11</v>
      </c>
      <c r="E31" s="92"/>
      <c r="F31" s="87" t="s">
        <v>39</v>
      </c>
      <c r="G31" s="93"/>
      <c r="H31" s="72"/>
      <c r="I31" s="72"/>
      <c r="J31" s="73"/>
      <c r="K31" s="71"/>
      <c r="L31" s="173"/>
      <c r="M31" s="159"/>
      <c r="N31" s="72"/>
      <c r="O31" s="211" t="str">
        <f t="shared" si="0"/>
        <v>0</v>
      </c>
      <c r="P31" s="46"/>
      <c r="Q31" s="72"/>
      <c r="R31" s="3" t="str">
        <f t="shared" si="1"/>
        <v>◯</v>
      </c>
    </row>
    <row r="32" spans="2:18" ht="20.149999999999999" customHeight="1">
      <c r="B32" s="68">
        <v>24</v>
      </c>
      <c r="C32" s="69"/>
      <c r="D32" s="70" t="s">
        <v>11</v>
      </c>
      <c r="E32" s="92"/>
      <c r="F32" s="87" t="s">
        <v>39</v>
      </c>
      <c r="G32" s="93"/>
      <c r="H32" s="72"/>
      <c r="I32" s="72"/>
      <c r="J32" s="73"/>
      <c r="K32" s="71"/>
      <c r="L32" s="173"/>
      <c r="M32" s="159"/>
      <c r="N32" s="72"/>
      <c r="O32" s="211" t="str">
        <f t="shared" si="0"/>
        <v>0</v>
      </c>
      <c r="P32" s="46"/>
      <c r="Q32" s="72"/>
      <c r="R32" s="3" t="str">
        <f t="shared" si="1"/>
        <v>◯</v>
      </c>
    </row>
    <row r="33" spans="2:20" ht="20.149999999999999" customHeight="1">
      <c r="B33" s="68">
        <v>25</v>
      </c>
      <c r="C33" s="69"/>
      <c r="D33" s="70" t="s">
        <v>11</v>
      </c>
      <c r="E33" s="92"/>
      <c r="F33" s="87" t="s">
        <v>39</v>
      </c>
      <c r="G33" s="93"/>
      <c r="H33" s="72"/>
      <c r="I33" s="72"/>
      <c r="J33" s="73"/>
      <c r="K33" s="71"/>
      <c r="L33" s="173"/>
      <c r="M33" s="159"/>
      <c r="N33" s="72"/>
      <c r="O33" s="211" t="str">
        <f t="shared" si="0"/>
        <v>0</v>
      </c>
      <c r="P33" s="46"/>
      <c r="Q33" s="72"/>
      <c r="R33" s="3" t="str">
        <f t="shared" si="1"/>
        <v>◯</v>
      </c>
    </row>
    <row r="34" spans="2:20" ht="20.149999999999999" customHeight="1">
      <c r="B34" s="68">
        <v>26</v>
      </c>
      <c r="C34" s="69"/>
      <c r="D34" s="70" t="s">
        <v>11</v>
      </c>
      <c r="E34" s="92"/>
      <c r="F34" s="87" t="s">
        <v>39</v>
      </c>
      <c r="G34" s="93"/>
      <c r="H34" s="72"/>
      <c r="I34" s="72"/>
      <c r="J34" s="73"/>
      <c r="K34" s="71"/>
      <c r="L34" s="173"/>
      <c r="M34" s="159"/>
      <c r="N34" s="72"/>
      <c r="O34" s="211" t="str">
        <f t="shared" si="0"/>
        <v>0</v>
      </c>
      <c r="P34" s="46"/>
      <c r="Q34" s="72"/>
      <c r="R34" s="3" t="str">
        <f t="shared" si="1"/>
        <v>◯</v>
      </c>
    </row>
    <row r="35" spans="2:20" ht="20.149999999999999" customHeight="1">
      <c r="B35" s="68">
        <v>27</v>
      </c>
      <c r="C35" s="69"/>
      <c r="D35" s="70" t="s">
        <v>11</v>
      </c>
      <c r="E35" s="92"/>
      <c r="F35" s="87" t="s">
        <v>39</v>
      </c>
      <c r="G35" s="93"/>
      <c r="H35" s="72"/>
      <c r="I35" s="72"/>
      <c r="J35" s="73"/>
      <c r="K35" s="71"/>
      <c r="L35" s="173"/>
      <c r="M35" s="159"/>
      <c r="N35" s="72"/>
      <c r="O35" s="211" t="str">
        <f t="shared" si="0"/>
        <v>0</v>
      </c>
      <c r="P35" s="46"/>
      <c r="Q35" s="72"/>
      <c r="R35" s="3" t="str">
        <f t="shared" si="1"/>
        <v>◯</v>
      </c>
    </row>
    <row r="36" spans="2:20" ht="20.149999999999999" customHeight="1">
      <c r="B36" s="68">
        <v>28</v>
      </c>
      <c r="C36" s="69"/>
      <c r="D36" s="70" t="s">
        <v>11</v>
      </c>
      <c r="E36" s="92"/>
      <c r="F36" s="87" t="s">
        <v>39</v>
      </c>
      <c r="G36" s="93"/>
      <c r="H36" s="72"/>
      <c r="I36" s="72"/>
      <c r="J36" s="73"/>
      <c r="K36" s="71"/>
      <c r="L36" s="173"/>
      <c r="M36" s="159"/>
      <c r="N36" s="72"/>
      <c r="O36" s="211" t="str">
        <f t="shared" si="0"/>
        <v>0</v>
      </c>
      <c r="P36" s="46"/>
      <c r="Q36" s="72"/>
      <c r="R36" s="3" t="str">
        <f t="shared" si="1"/>
        <v>◯</v>
      </c>
    </row>
    <row r="37" spans="2:20" ht="20.149999999999999" customHeight="1">
      <c r="B37" s="68">
        <v>29</v>
      </c>
      <c r="C37" s="69"/>
      <c r="D37" s="70" t="s">
        <v>11</v>
      </c>
      <c r="E37" s="92"/>
      <c r="F37" s="87" t="s">
        <v>39</v>
      </c>
      <c r="G37" s="93"/>
      <c r="H37" s="72"/>
      <c r="I37" s="72"/>
      <c r="J37" s="73"/>
      <c r="K37" s="71"/>
      <c r="L37" s="173"/>
      <c r="M37" s="159"/>
      <c r="N37" s="72"/>
      <c r="O37" s="211" t="str">
        <f t="shared" si="0"/>
        <v>0</v>
      </c>
      <c r="P37" s="46"/>
      <c r="Q37" s="72"/>
      <c r="R37" s="3" t="str">
        <f t="shared" si="1"/>
        <v>◯</v>
      </c>
    </row>
    <row r="38" spans="2:20" ht="20.149999999999999" customHeight="1">
      <c r="B38" s="68">
        <v>30</v>
      </c>
      <c r="C38" s="69"/>
      <c r="D38" s="70" t="s">
        <v>11</v>
      </c>
      <c r="E38" s="92"/>
      <c r="F38" s="87" t="s">
        <v>39</v>
      </c>
      <c r="G38" s="93"/>
      <c r="H38" s="72"/>
      <c r="I38" s="72"/>
      <c r="J38" s="73"/>
      <c r="K38" s="71"/>
      <c r="L38" s="173"/>
      <c r="M38" s="159"/>
      <c r="N38" s="72"/>
      <c r="O38" s="211" t="str">
        <f t="shared" si="0"/>
        <v>0</v>
      </c>
      <c r="P38" s="46"/>
      <c r="Q38" s="72"/>
      <c r="R38" s="3" t="str">
        <f t="shared" si="1"/>
        <v>◯</v>
      </c>
    </row>
    <row r="39" spans="2:20" ht="22.5">
      <c r="B39" s="68">
        <v>31</v>
      </c>
      <c r="C39" s="69"/>
      <c r="D39" s="70" t="s">
        <v>31</v>
      </c>
      <c r="E39" s="92"/>
      <c r="F39" s="87" t="s">
        <v>39</v>
      </c>
      <c r="G39" s="93"/>
      <c r="H39" s="72"/>
      <c r="I39" s="72"/>
      <c r="J39" s="73"/>
      <c r="K39" s="71"/>
      <c r="L39" s="173"/>
      <c r="M39" s="159"/>
      <c r="N39" s="72"/>
      <c r="O39" s="211" t="str">
        <f t="shared" si="0"/>
        <v>0</v>
      </c>
      <c r="P39" s="46"/>
      <c r="Q39" s="72"/>
      <c r="R39" s="3" t="str">
        <f t="shared" si="1"/>
        <v>◯</v>
      </c>
    </row>
    <row r="40" spans="2:20" s="5" customFormat="1" ht="19" customHeight="1">
      <c r="B40" s="55" t="s">
        <v>67</v>
      </c>
      <c r="C40" s="56"/>
      <c r="D40" s="56"/>
      <c r="E40" s="56"/>
      <c r="F40" s="56"/>
      <c r="G40" s="56"/>
      <c r="H40" s="56"/>
      <c r="I40" s="56"/>
      <c r="J40" s="56"/>
      <c r="K40" s="57"/>
      <c r="L40" s="58"/>
      <c r="M40" s="56"/>
      <c r="N40" s="58"/>
      <c r="O40" s="57"/>
      <c r="P40" s="57"/>
      <c r="Q40" s="57"/>
      <c r="R40" s="56"/>
      <c r="T40" s="3"/>
    </row>
    <row r="41" spans="2:20" s="5" customFormat="1" ht="19" customHeight="1">
      <c r="B41" s="55" t="s">
        <v>68</v>
      </c>
      <c r="C41" s="56"/>
      <c r="D41" s="56"/>
      <c r="E41" s="56"/>
      <c r="F41" s="56"/>
      <c r="G41" s="56"/>
      <c r="H41" s="56"/>
      <c r="I41" s="56"/>
      <c r="J41" s="56"/>
      <c r="K41" s="57"/>
      <c r="L41" s="58"/>
      <c r="M41" s="56"/>
      <c r="N41" s="58"/>
      <c r="R41" s="56"/>
      <c r="T41" s="3"/>
    </row>
    <row r="42" spans="2:20" s="5" customFormat="1" ht="19" customHeight="1">
      <c r="B42" s="55" t="s">
        <v>69</v>
      </c>
      <c r="C42" s="56"/>
      <c r="D42" s="56"/>
      <c r="E42" s="56"/>
      <c r="F42" s="56"/>
      <c r="G42" s="56"/>
      <c r="H42" s="56"/>
      <c r="I42" s="56"/>
      <c r="J42" s="56"/>
      <c r="K42" s="57"/>
      <c r="L42" s="58"/>
      <c r="M42" s="56"/>
      <c r="N42" s="58"/>
      <c r="O42" s="57"/>
      <c r="P42" s="57"/>
      <c r="Q42" s="57"/>
      <c r="R42" s="56"/>
      <c r="T42" s="3"/>
    </row>
    <row r="43" spans="2:20" s="5" customFormat="1" ht="19" customHeight="1">
      <c r="B43" s="55" t="s">
        <v>70</v>
      </c>
      <c r="C43" s="56"/>
      <c r="D43" s="56"/>
      <c r="E43" s="56"/>
      <c r="F43" s="56"/>
      <c r="G43" s="56"/>
      <c r="H43" s="56"/>
      <c r="I43" s="56"/>
      <c r="J43" s="56"/>
      <c r="K43" s="57"/>
      <c r="L43" s="58"/>
      <c r="M43" s="56"/>
      <c r="N43" s="58"/>
      <c r="O43" s="57"/>
      <c r="P43" s="57"/>
      <c r="Q43" s="57"/>
      <c r="R43" s="56"/>
      <c r="T43" s="3"/>
    </row>
    <row r="44" spans="2:20" ht="19" customHeight="1">
      <c r="B44" s="168" t="s">
        <v>71</v>
      </c>
      <c r="E44"/>
      <c r="F44"/>
      <c r="G44"/>
      <c r="K44" s="2"/>
      <c r="L44" s="1"/>
      <c r="M44"/>
      <c r="N44" s="1"/>
      <c r="Q44" s="2"/>
      <c r="S44"/>
      <c r="T44" s="3"/>
    </row>
    <row r="45" spans="2:20" ht="19" customHeight="1">
      <c r="B45" s="169" t="s">
        <v>72</v>
      </c>
      <c r="E45"/>
      <c r="F45"/>
      <c r="G45"/>
      <c r="K45" s="2"/>
      <c r="L45" s="1"/>
      <c r="M45"/>
      <c r="N45" s="1"/>
      <c r="Q45" s="2"/>
      <c r="S45"/>
      <c r="T45" s="3"/>
    </row>
    <row r="46" spans="2:20" ht="11.15" customHeight="1" thickBot="1">
      <c r="E46" s="104"/>
      <c r="F46" s="105"/>
      <c r="G46" s="106"/>
    </row>
    <row r="47" spans="2:20" ht="40.5" thickBot="1">
      <c r="B47" s="19" t="s">
        <v>23</v>
      </c>
      <c r="C47" s="6">
        <f>COUNTA(C9:C39)</f>
        <v>0</v>
      </c>
      <c r="D47" s="7"/>
      <c r="E47" s="107"/>
      <c r="F47" s="31"/>
      <c r="G47" s="108"/>
      <c r="H47" s="8">
        <f>COUNTIF(H9:H39, "&gt;0")</f>
        <v>0</v>
      </c>
      <c r="I47" t="s">
        <v>22</v>
      </c>
      <c r="M47" s="161"/>
      <c r="N47" s="1"/>
      <c r="O47"/>
      <c r="P47"/>
      <c r="R47" s="76" t="s">
        <v>10</v>
      </c>
    </row>
    <row r="48" spans="2:20" ht="33" thickBot="1">
      <c r="G48" s="25" t="s">
        <v>14</v>
      </c>
      <c r="H48" s="40">
        <f>SUM(H9:H39)</f>
        <v>0</v>
      </c>
      <c r="I48" s="40">
        <f t="shared" ref="I48:J48" si="2">SUM(I9:I39)</f>
        <v>0</v>
      </c>
      <c r="J48" s="40">
        <f t="shared" si="2"/>
        <v>0</v>
      </c>
      <c r="K48" s="40"/>
      <c r="L48" s="120" t="s">
        <v>15</v>
      </c>
      <c r="M48" s="162" t="s">
        <v>34</v>
      </c>
      <c r="N48" s="121" t="s">
        <v>19</v>
      </c>
      <c r="O48" s="34" t="s">
        <v>17</v>
      </c>
      <c r="P48" s="34"/>
      <c r="Q48" s="33" t="s">
        <v>27</v>
      </c>
      <c r="R48" s="35" t="str">
        <f>IF(H48=(I48+J48),"◯","×")</f>
        <v>◯</v>
      </c>
    </row>
    <row r="49" spans="3:19" ht="20.5" thickBot="1">
      <c r="C49" s="1"/>
      <c r="D49" s="1"/>
      <c r="E49" s="1"/>
      <c r="F49" s="11"/>
      <c r="G49" s="11"/>
      <c r="H49" s="37" t="s">
        <v>15</v>
      </c>
      <c r="I49" s="12" t="s">
        <v>16</v>
      </c>
      <c r="J49" s="29" t="s">
        <v>17</v>
      </c>
      <c r="K49" s="164"/>
      <c r="Q49" s="32"/>
      <c r="S49" s="13"/>
    </row>
    <row r="50" spans="3:19" ht="33" customHeight="1" thickTop="1">
      <c r="C50" s="23"/>
      <c r="D50" s="24" t="s">
        <v>18</v>
      </c>
      <c r="H50" s="21" t="e">
        <f>$H$48/$H$47</f>
        <v>#DIV/0!</v>
      </c>
      <c r="I50" s="17"/>
      <c r="J50" s="22" t="e">
        <f>$J$48/$H$47</f>
        <v>#DIV/0!</v>
      </c>
      <c r="K50" s="22"/>
      <c r="O50" s="171" t="s">
        <v>73</v>
      </c>
      <c r="P50" s="175" t="str">
        <f>IF(COUNT($P$9:$P$39)&gt;0,"有","")</f>
        <v/>
      </c>
    </row>
    <row r="51" spans="3:19" ht="22.5">
      <c r="H51" s="36" t="s">
        <v>15</v>
      </c>
      <c r="I51" s="20"/>
      <c r="J51" s="28" t="s">
        <v>17</v>
      </c>
      <c r="K51" s="28"/>
      <c r="P51" s="172">
        <f>SUM($P$9:$P$39)</f>
        <v>0</v>
      </c>
    </row>
    <row r="52" spans="3:19">
      <c r="H52" s="39" t="s">
        <v>25</v>
      </c>
      <c r="J52" s="27" t="s">
        <v>26</v>
      </c>
      <c r="K52" s="27"/>
    </row>
  </sheetData>
  <mergeCells count="11">
    <mergeCell ref="P7:P8"/>
    <mergeCell ref="Q7:Q8"/>
    <mergeCell ref="H2:N2"/>
    <mergeCell ref="O2:O3"/>
    <mergeCell ref="B7:B8"/>
    <mergeCell ref="C7:D8"/>
    <mergeCell ref="E7:G8"/>
    <mergeCell ref="H7:L7"/>
    <mergeCell ref="M7:M8"/>
    <mergeCell ref="N7:N8"/>
    <mergeCell ref="O7:O8"/>
  </mergeCells>
  <phoneticPr fontId="1"/>
  <conditionalFormatting sqref="P50">
    <cfRule type="expression" dxfId="8" priority="1">
      <formula>$P$50&lt;&gt;""</formula>
    </cfRule>
  </conditionalFormatting>
  <pageMargins left="0.51181102362204722" right="0.31496062992125984" top="0.15748031496062992" bottom="0.15748031496062992" header="0.11811023622047245" footer="0.11811023622047245"/>
  <pageSetup paperSize="9" scale="6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2DCAD-9CC4-41E8-8B42-0E23A376ABBA}">
  <sheetPr>
    <tabColor rgb="FF7030A0"/>
  </sheetPr>
  <dimension ref="B1:T52"/>
  <sheetViews>
    <sheetView view="pageBreakPreview" zoomScale="60" zoomScaleNormal="100" workbookViewId="0">
      <selection activeCell="H2" sqref="H2:N2"/>
    </sheetView>
  </sheetViews>
  <sheetFormatPr defaultRowHeight="18"/>
  <cols>
    <col min="1" max="1" width="1.83203125" customWidth="1"/>
    <col min="2" max="2" width="6.58203125" style="1" customWidth="1"/>
    <col min="3" max="3" width="4.58203125" customWidth="1"/>
    <col min="4" max="4" width="3.5" customWidth="1"/>
    <col min="5" max="5" width="3.75" style="101" customWidth="1"/>
    <col min="6" max="6" width="2.83203125" style="1" customWidth="1"/>
    <col min="7" max="7" width="4.33203125" style="102" customWidth="1"/>
    <col min="8" max="8" width="9.33203125" customWidth="1"/>
    <col min="9" max="9" width="8.33203125" customWidth="1"/>
    <col min="10" max="11" width="10.5" customWidth="1"/>
    <col min="12" max="12" width="16.58203125" style="2" customWidth="1"/>
    <col min="13" max="13" width="13.5" style="160" customWidth="1"/>
    <col min="14" max="14" width="15.33203125" customWidth="1"/>
    <col min="15" max="16" width="8.5" style="2" customWidth="1"/>
    <col min="17" max="17" width="9.33203125" customWidth="1"/>
    <col min="18" max="18" width="6.08203125" customWidth="1"/>
    <col min="19" max="19" width="6.25" style="3" customWidth="1"/>
  </cols>
  <sheetData>
    <row r="1" spans="2:18" ht="20.5" customHeight="1">
      <c r="B1" s="122" t="s">
        <v>35</v>
      </c>
      <c r="C1" s="50"/>
      <c r="D1" s="50"/>
      <c r="E1" s="78"/>
      <c r="F1" s="52"/>
      <c r="G1" s="79"/>
      <c r="H1" s="50"/>
      <c r="I1" s="50"/>
      <c r="J1" s="50"/>
      <c r="K1" s="50"/>
      <c r="L1" s="51"/>
      <c r="M1" s="156"/>
      <c r="N1" s="50"/>
      <c r="O1" s="51"/>
      <c r="P1" s="51"/>
      <c r="Q1" s="50"/>
    </row>
    <row r="2" spans="2:18" ht="24.65" customHeight="1">
      <c r="B2" s="52"/>
      <c r="C2" s="50"/>
      <c r="D2" s="50"/>
      <c r="E2" s="78"/>
      <c r="F2" s="52"/>
      <c r="G2" s="79"/>
      <c r="H2" s="293" t="s">
        <v>92</v>
      </c>
      <c r="I2" s="293"/>
      <c r="J2" s="293"/>
      <c r="K2" s="293"/>
      <c r="L2" s="293"/>
      <c r="M2" s="293"/>
      <c r="N2" s="293"/>
      <c r="O2" s="303">
        <v>11</v>
      </c>
      <c r="P2" s="51"/>
      <c r="Q2" s="50"/>
    </row>
    <row r="3" spans="2:18">
      <c r="B3" s="52"/>
      <c r="C3" s="50"/>
      <c r="D3" s="50"/>
      <c r="E3" s="78"/>
      <c r="F3" s="52"/>
      <c r="G3" s="79"/>
      <c r="H3" s="50"/>
      <c r="I3" s="50"/>
      <c r="J3" s="50"/>
      <c r="K3" s="50"/>
      <c r="L3" s="51"/>
      <c r="M3" s="157" t="s">
        <v>24</v>
      </c>
      <c r="N3" s="67">
        <v>8</v>
      </c>
      <c r="O3" s="303"/>
      <c r="P3" s="65"/>
      <c r="Q3" s="53" t="s">
        <v>0</v>
      </c>
    </row>
    <row r="4" spans="2:18">
      <c r="B4" s="52"/>
      <c r="C4" s="50"/>
      <c r="D4" s="50"/>
      <c r="E4" s="78"/>
      <c r="F4" s="52"/>
      <c r="G4" s="79"/>
      <c r="H4" s="50"/>
      <c r="I4" s="50"/>
      <c r="J4" s="50"/>
      <c r="K4" s="50"/>
      <c r="L4" s="51"/>
      <c r="M4" s="157" t="s">
        <v>36</v>
      </c>
      <c r="N4" s="81" t="str">
        <f>+'R8.4'!$N$4</f>
        <v>●●　組合</v>
      </c>
      <c r="O4" s="51"/>
      <c r="P4" s="51"/>
      <c r="Q4" s="50"/>
    </row>
    <row r="5" spans="2:18">
      <c r="B5" s="52"/>
      <c r="C5" s="50"/>
      <c r="D5" s="50"/>
      <c r="E5" s="78"/>
      <c r="F5" s="52"/>
      <c r="G5" s="79"/>
      <c r="H5" s="50"/>
      <c r="I5" s="50"/>
      <c r="J5" s="50"/>
      <c r="K5" s="50"/>
      <c r="L5" s="51"/>
      <c r="M5" s="163" t="s">
        <v>38</v>
      </c>
      <c r="N5" s="81" t="str">
        <f>+'R8.4'!$N$5</f>
        <v>●●　●●　　</v>
      </c>
      <c r="O5" s="51"/>
      <c r="P5" s="51"/>
      <c r="Q5" s="50"/>
    </row>
    <row r="6" spans="2:18">
      <c r="B6" s="52"/>
      <c r="C6" s="50"/>
      <c r="D6" s="50"/>
      <c r="E6" s="78"/>
      <c r="F6" s="52"/>
      <c r="G6" s="79"/>
      <c r="H6" s="50"/>
      <c r="I6" s="50"/>
      <c r="J6" s="50"/>
      <c r="K6" s="50"/>
      <c r="L6" s="51"/>
      <c r="M6" s="157" t="s">
        <v>39</v>
      </c>
      <c r="N6" s="50"/>
      <c r="O6" s="77"/>
      <c r="P6" s="77"/>
      <c r="Q6" s="50"/>
    </row>
    <row r="7" spans="2:18" ht="57" customHeight="1">
      <c r="B7" s="286" t="s">
        <v>1</v>
      </c>
      <c r="C7" s="299" t="s">
        <v>2</v>
      </c>
      <c r="D7" s="300"/>
      <c r="E7" s="275" t="s">
        <v>41</v>
      </c>
      <c r="F7" s="276"/>
      <c r="G7" s="277"/>
      <c r="H7" s="281" t="s">
        <v>3</v>
      </c>
      <c r="I7" s="281"/>
      <c r="J7" s="281"/>
      <c r="K7" s="281"/>
      <c r="L7" s="281"/>
      <c r="M7" s="296" t="s">
        <v>33</v>
      </c>
      <c r="N7" s="282" t="s">
        <v>4</v>
      </c>
      <c r="O7" s="286" t="s">
        <v>5</v>
      </c>
      <c r="P7" s="286" t="s">
        <v>66</v>
      </c>
      <c r="Q7" s="286" t="s">
        <v>6</v>
      </c>
      <c r="R7" s="4"/>
    </row>
    <row r="8" spans="2:18" s="1" customFormat="1" ht="66.650000000000006" customHeight="1">
      <c r="B8" s="287"/>
      <c r="C8" s="301"/>
      <c r="D8" s="302"/>
      <c r="E8" s="278"/>
      <c r="F8" s="279"/>
      <c r="G8" s="280"/>
      <c r="H8" s="41" t="s">
        <v>7</v>
      </c>
      <c r="I8" s="41" t="s">
        <v>8</v>
      </c>
      <c r="J8" s="61" t="s">
        <v>9</v>
      </c>
      <c r="K8" s="64" t="s">
        <v>28</v>
      </c>
      <c r="L8" s="174" t="s">
        <v>74</v>
      </c>
      <c r="M8" s="297"/>
      <c r="N8" s="294"/>
      <c r="O8" s="287"/>
      <c r="P8" s="287"/>
      <c r="Q8" s="287"/>
      <c r="R8" s="18" t="s">
        <v>21</v>
      </c>
    </row>
    <row r="9" spans="2:18" ht="20.149999999999999" customHeight="1">
      <c r="B9" s="68">
        <v>1</v>
      </c>
      <c r="C9" s="69"/>
      <c r="D9" s="70" t="s">
        <v>11</v>
      </c>
      <c r="E9" s="86">
        <v>7</v>
      </c>
      <c r="F9" s="87" t="s">
        <v>39</v>
      </c>
      <c r="G9" s="88">
        <v>0</v>
      </c>
      <c r="H9" s="47"/>
      <c r="I9" s="47"/>
      <c r="J9" s="62"/>
      <c r="K9" s="71"/>
      <c r="L9" s="173"/>
      <c r="M9" s="158"/>
      <c r="N9" s="47"/>
      <c r="O9" s="211" t="str">
        <f t="shared" ref="O9:O39" si="0">IF(J9&gt;0,"人数？","0")</f>
        <v>0</v>
      </c>
      <c r="P9" s="46"/>
      <c r="Q9" s="72"/>
      <c r="R9" s="3" t="str">
        <f t="shared" ref="R9:R39" si="1">IF(H9=(I9+J9),"◯","×")</f>
        <v>◯</v>
      </c>
    </row>
    <row r="10" spans="2:18" ht="23.5" customHeight="1">
      <c r="B10" s="68">
        <v>2</v>
      </c>
      <c r="C10" s="69"/>
      <c r="D10" s="70" t="s">
        <v>11</v>
      </c>
      <c r="E10" s="92"/>
      <c r="F10" s="87" t="s">
        <v>39</v>
      </c>
      <c r="G10" s="93"/>
      <c r="H10" s="47"/>
      <c r="I10" s="47"/>
      <c r="J10" s="62"/>
      <c r="K10" s="71"/>
      <c r="L10" s="173"/>
      <c r="M10" s="159"/>
      <c r="N10" s="72"/>
      <c r="O10" s="211" t="str">
        <f t="shared" si="0"/>
        <v>0</v>
      </c>
      <c r="P10" s="46"/>
      <c r="Q10" s="72"/>
      <c r="R10" s="3" t="str">
        <f t="shared" si="1"/>
        <v>◯</v>
      </c>
    </row>
    <row r="11" spans="2:18" ht="20.149999999999999" customHeight="1">
      <c r="B11" s="68">
        <v>3</v>
      </c>
      <c r="C11" s="69"/>
      <c r="D11" s="70" t="s">
        <v>11</v>
      </c>
      <c r="E11" s="92"/>
      <c r="F11" s="87" t="s">
        <v>39</v>
      </c>
      <c r="G11" s="93"/>
      <c r="H11" s="72"/>
      <c r="I11" s="72"/>
      <c r="J11" s="73"/>
      <c r="K11" s="71"/>
      <c r="L11" s="173"/>
      <c r="M11" s="159"/>
      <c r="N11" s="72"/>
      <c r="O11" s="211" t="str">
        <f t="shared" si="0"/>
        <v>0</v>
      </c>
      <c r="P11" s="46"/>
      <c r="Q11" s="72"/>
      <c r="R11" s="3" t="str">
        <f t="shared" si="1"/>
        <v>◯</v>
      </c>
    </row>
    <row r="12" spans="2:18" ht="20.149999999999999" customHeight="1">
      <c r="B12" s="68">
        <v>4</v>
      </c>
      <c r="C12" s="69"/>
      <c r="D12" s="70" t="s">
        <v>11</v>
      </c>
      <c r="E12" s="92"/>
      <c r="F12" s="87" t="s">
        <v>39</v>
      </c>
      <c r="G12" s="93"/>
      <c r="H12" s="72"/>
      <c r="I12" s="72"/>
      <c r="J12" s="73"/>
      <c r="K12" s="71"/>
      <c r="L12" s="173"/>
      <c r="M12" s="159"/>
      <c r="N12" s="72"/>
      <c r="O12" s="211" t="str">
        <f t="shared" si="0"/>
        <v>0</v>
      </c>
      <c r="P12" s="46"/>
      <c r="Q12" s="72"/>
      <c r="R12" s="3" t="str">
        <f t="shared" si="1"/>
        <v>◯</v>
      </c>
    </row>
    <row r="13" spans="2:18" ht="20.149999999999999" customHeight="1">
      <c r="B13" s="68">
        <v>5</v>
      </c>
      <c r="C13" s="69"/>
      <c r="D13" s="70" t="s">
        <v>11</v>
      </c>
      <c r="E13" s="92"/>
      <c r="F13" s="87" t="s">
        <v>39</v>
      </c>
      <c r="G13" s="93"/>
      <c r="H13" s="72"/>
      <c r="I13" s="72"/>
      <c r="J13" s="73"/>
      <c r="K13" s="71"/>
      <c r="L13" s="173"/>
      <c r="M13" s="159"/>
      <c r="N13" s="72"/>
      <c r="O13" s="211" t="str">
        <f t="shared" si="0"/>
        <v>0</v>
      </c>
      <c r="P13" s="46"/>
      <c r="Q13" s="72"/>
      <c r="R13" s="3" t="str">
        <f t="shared" si="1"/>
        <v>◯</v>
      </c>
    </row>
    <row r="14" spans="2:18" ht="20.149999999999999" customHeight="1">
      <c r="B14" s="68">
        <v>6</v>
      </c>
      <c r="C14" s="69"/>
      <c r="D14" s="70" t="s">
        <v>11</v>
      </c>
      <c r="E14" s="92"/>
      <c r="F14" s="87" t="s">
        <v>39</v>
      </c>
      <c r="G14" s="93"/>
      <c r="H14" s="72"/>
      <c r="I14" s="72"/>
      <c r="J14" s="73"/>
      <c r="K14" s="71"/>
      <c r="L14" s="173"/>
      <c r="M14" s="159"/>
      <c r="N14" s="72"/>
      <c r="O14" s="211" t="str">
        <f t="shared" si="0"/>
        <v>0</v>
      </c>
      <c r="P14" s="46"/>
      <c r="Q14" s="72"/>
      <c r="R14" s="3" t="str">
        <f t="shared" si="1"/>
        <v>◯</v>
      </c>
    </row>
    <row r="15" spans="2:18" ht="20.149999999999999" customHeight="1">
      <c r="B15" s="68">
        <v>7</v>
      </c>
      <c r="C15" s="69"/>
      <c r="D15" s="70" t="s">
        <v>11</v>
      </c>
      <c r="E15" s="92"/>
      <c r="F15" s="87" t="s">
        <v>39</v>
      </c>
      <c r="G15" s="93"/>
      <c r="H15" s="72"/>
      <c r="I15" s="72"/>
      <c r="J15" s="73"/>
      <c r="K15" s="71"/>
      <c r="L15" s="173"/>
      <c r="M15" s="159"/>
      <c r="N15" s="72"/>
      <c r="O15" s="211" t="str">
        <f t="shared" si="0"/>
        <v>0</v>
      </c>
      <c r="P15" s="46"/>
      <c r="Q15" s="72"/>
      <c r="R15" s="3" t="str">
        <f t="shared" si="1"/>
        <v>◯</v>
      </c>
    </row>
    <row r="16" spans="2:18" ht="20.149999999999999" customHeight="1">
      <c r="B16" s="68">
        <v>8</v>
      </c>
      <c r="C16" s="69"/>
      <c r="D16" s="70" t="s">
        <v>11</v>
      </c>
      <c r="E16" s="92"/>
      <c r="F16" s="87" t="s">
        <v>39</v>
      </c>
      <c r="G16" s="93"/>
      <c r="H16" s="72"/>
      <c r="I16" s="72"/>
      <c r="J16" s="73"/>
      <c r="K16" s="71"/>
      <c r="L16" s="173"/>
      <c r="M16" s="159"/>
      <c r="N16" s="72"/>
      <c r="O16" s="211" t="str">
        <f t="shared" si="0"/>
        <v>0</v>
      </c>
      <c r="P16" s="46"/>
      <c r="Q16" s="72"/>
      <c r="R16" s="3" t="str">
        <f t="shared" si="1"/>
        <v>◯</v>
      </c>
    </row>
    <row r="17" spans="2:18" ht="20.149999999999999" customHeight="1">
      <c r="B17" s="68">
        <v>9</v>
      </c>
      <c r="C17" s="69"/>
      <c r="D17" s="70" t="s">
        <v>11</v>
      </c>
      <c r="E17" s="92"/>
      <c r="F17" s="87" t="s">
        <v>39</v>
      </c>
      <c r="G17" s="93"/>
      <c r="H17" s="72"/>
      <c r="I17" s="72"/>
      <c r="J17" s="73"/>
      <c r="K17" s="71"/>
      <c r="L17" s="173"/>
      <c r="M17" s="159"/>
      <c r="N17" s="74"/>
      <c r="O17" s="211" t="str">
        <f t="shared" si="0"/>
        <v>0</v>
      </c>
      <c r="P17" s="46"/>
      <c r="Q17" s="72"/>
      <c r="R17" s="3" t="str">
        <f t="shared" si="1"/>
        <v>◯</v>
      </c>
    </row>
    <row r="18" spans="2:18" ht="20.149999999999999" customHeight="1">
      <c r="B18" s="68">
        <v>10</v>
      </c>
      <c r="C18" s="69"/>
      <c r="D18" s="70" t="s">
        <v>11</v>
      </c>
      <c r="E18" s="92"/>
      <c r="F18" s="87" t="s">
        <v>39</v>
      </c>
      <c r="G18" s="93"/>
      <c r="H18" s="72"/>
      <c r="I18" s="72"/>
      <c r="J18" s="73"/>
      <c r="K18" s="71"/>
      <c r="L18" s="173"/>
      <c r="M18" s="159"/>
      <c r="N18" s="72"/>
      <c r="O18" s="211" t="str">
        <f t="shared" si="0"/>
        <v>0</v>
      </c>
      <c r="P18" s="46"/>
      <c r="Q18" s="72"/>
      <c r="R18" s="3" t="str">
        <f t="shared" si="1"/>
        <v>◯</v>
      </c>
    </row>
    <row r="19" spans="2:18" ht="20.149999999999999" customHeight="1">
      <c r="B19" s="68">
        <v>11</v>
      </c>
      <c r="C19" s="69"/>
      <c r="D19" s="70" t="s">
        <v>11</v>
      </c>
      <c r="E19" s="92"/>
      <c r="F19" s="87" t="s">
        <v>39</v>
      </c>
      <c r="G19" s="93"/>
      <c r="H19" s="72"/>
      <c r="I19" s="72"/>
      <c r="J19" s="73"/>
      <c r="K19" s="71"/>
      <c r="L19" s="173"/>
      <c r="M19" s="159"/>
      <c r="N19" s="72"/>
      <c r="O19" s="211" t="str">
        <f t="shared" si="0"/>
        <v>0</v>
      </c>
      <c r="P19" s="46"/>
      <c r="Q19" s="72"/>
      <c r="R19" s="3" t="str">
        <f t="shared" si="1"/>
        <v>◯</v>
      </c>
    </row>
    <row r="20" spans="2:18" ht="20.149999999999999" customHeight="1">
      <c r="B20" s="68">
        <v>12</v>
      </c>
      <c r="C20" s="69"/>
      <c r="D20" s="70" t="s">
        <v>11</v>
      </c>
      <c r="E20" s="92"/>
      <c r="F20" s="87" t="s">
        <v>39</v>
      </c>
      <c r="G20" s="93"/>
      <c r="H20" s="72"/>
      <c r="I20" s="72"/>
      <c r="J20" s="73"/>
      <c r="K20" s="71"/>
      <c r="L20" s="173"/>
      <c r="M20" s="159"/>
      <c r="N20" s="72"/>
      <c r="O20" s="211" t="str">
        <f t="shared" si="0"/>
        <v>0</v>
      </c>
      <c r="P20" s="46"/>
      <c r="Q20" s="72"/>
      <c r="R20" s="3" t="str">
        <f t="shared" si="1"/>
        <v>◯</v>
      </c>
    </row>
    <row r="21" spans="2:18" ht="20.149999999999999" customHeight="1">
      <c r="B21" s="68">
        <v>13</v>
      </c>
      <c r="C21" s="69"/>
      <c r="D21" s="70" t="s">
        <v>11</v>
      </c>
      <c r="E21" s="92"/>
      <c r="F21" s="87" t="s">
        <v>39</v>
      </c>
      <c r="G21" s="93"/>
      <c r="H21" s="72"/>
      <c r="I21" s="72"/>
      <c r="J21" s="73"/>
      <c r="K21" s="71"/>
      <c r="L21" s="173"/>
      <c r="M21" s="159"/>
      <c r="N21" s="72"/>
      <c r="O21" s="211" t="str">
        <f t="shared" si="0"/>
        <v>0</v>
      </c>
      <c r="P21" s="46"/>
      <c r="Q21" s="72"/>
      <c r="R21" s="3" t="str">
        <f t="shared" si="1"/>
        <v>◯</v>
      </c>
    </row>
    <row r="22" spans="2:18" ht="20.149999999999999" customHeight="1">
      <c r="B22" s="68">
        <v>14</v>
      </c>
      <c r="C22" s="69"/>
      <c r="D22" s="70" t="s">
        <v>11</v>
      </c>
      <c r="E22" s="92"/>
      <c r="F22" s="87" t="s">
        <v>39</v>
      </c>
      <c r="G22" s="93"/>
      <c r="H22" s="72"/>
      <c r="I22" s="72"/>
      <c r="J22" s="73"/>
      <c r="K22" s="71"/>
      <c r="L22" s="173"/>
      <c r="M22" s="159"/>
      <c r="N22" s="72"/>
      <c r="O22" s="211" t="str">
        <f t="shared" si="0"/>
        <v>0</v>
      </c>
      <c r="P22" s="46"/>
      <c r="Q22" s="72"/>
      <c r="R22" s="3" t="str">
        <f t="shared" si="1"/>
        <v>◯</v>
      </c>
    </row>
    <row r="23" spans="2:18" ht="20.149999999999999" customHeight="1">
      <c r="B23" s="68">
        <v>15</v>
      </c>
      <c r="C23" s="69"/>
      <c r="D23" s="70" t="s">
        <v>11</v>
      </c>
      <c r="E23" s="92"/>
      <c r="F23" s="87" t="s">
        <v>39</v>
      </c>
      <c r="G23" s="93"/>
      <c r="H23" s="72"/>
      <c r="I23" s="72"/>
      <c r="J23" s="73"/>
      <c r="K23" s="71"/>
      <c r="L23" s="173"/>
      <c r="M23" s="159"/>
      <c r="N23" s="72"/>
      <c r="O23" s="211" t="str">
        <f t="shared" si="0"/>
        <v>0</v>
      </c>
      <c r="P23" s="46"/>
      <c r="Q23" s="72"/>
      <c r="R23" s="3" t="str">
        <f t="shared" si="1"/>
        <v>◯</v>
      </c>
    </row>
    <row r="24" spans="2:18" ht="20.149999999999999" customHeight="1">
      <c r="B24" s="68">
        <v>16</v>
      </c>
      <c r="C24" s="69"/>
      <c r="D24" s="70" t="s">
        <v>11</v>
      </c>
      <c r="E24" s="92"/>
      <c r="F24" s="87" t="s">
        <v>39</v>
      </c>
      <c r="G24" s="93"/>
      <c r="H24" s="72"/>
      <c r="I24" s="72"/>
      <c r="J24" s="73"/>
      <c r="K24" s="71"/>
      <c r="L24" s="173"/>
      <c r="M24" s="159"/>
      <c r="N24" s="72"/>
      <c r="O24" s="211" t="str">
        <f t="shared" si="0"/>
        <v>0</v>
      </c>
      <c r="P24" s="46"/>
      <c r="Q24" s="72"/>
      <c r="R24" s="3" t="str">
        <f t="shared" si="1"/>
        <v>◯</v>
      </c>
    </row>
    <row r="25" spans="2:18" ht="20.149999999999999" customHeight="1">
      <c r="B25" s="68">
        <v>17</v>
      </c>
      <c r="C25" s="69"/>
      <c r="D25" s="70" t="s">
        <v>11</v>
      </c>
      <c r="E25" s="92"/>
      <c r="F25" s="87" t="s">
        <v>39</v>
      </c>
      <c r="G25" s="93"/>
      <c r="H25" s="72"/>
      <c r="I25" s="72"/>
      <c r="J25" s="73"/>
      <c r="K25" s="71"/>
      <c r="L25" s="173"/>
      <c r="M25" s="159"/>
      <c r="N25" s="72"/>
      <c r="O25" s="211" t="str">
        <f t="shared" si="0"/>
        <v>0</v>
      </c>
      <c r="P25" s="46"/>
      <c r="Q25" s="72"/>
      <c r="R25" s="3" t="str">
        <f t="shared" si="1"/>
        <v>◯</v>
      </c>
    </row>
    <row r="26" spans="2:18" ht="20.149999999999999" customHeight="1">
      <c r="B26" s="68">
        <v>18</v>
      </c>
      <c r="C26" s="69"/>
      <c r="D26" s="70" t="s">
        <v>11</v>
      </c>
      <c r="E26" s="92"/>
      <c r="F26" s="87" t="s">
        <v>39</v>
      </c>
      <c r="G26" s="93"/>
      <c r="H26" s="72"/>
      <c r="I26" s="72"/>
      <c r="J26" s="73"/>
      <c r="K26" s="71"/>
      <c r="L26" s="173"/>
      <c r="M26" s="159"/>
      <c r="N26" s="72"/>
      <c r="O26" s="211" t="str">
        <f t="shared" si="0"/>
        <v>0</v>
      </c>
      <c r="P26" s="46"/>
      <c r="Q26" s="72"/>
      <c r="R26" s="3" t="str">
        <f t="shared" si="1"/>
        <v>◯</v>
      </c>
    </row>
    <row r="27" spans="2:18" ht="20.149999999999999" customHeight="1">
      <c r="B27" s="68">
        <v>19</v>
      </c>
      <c r="C27" s="69"/>
      <c r="D27" s="70" t="s">
        <v>11</v>
      </c>
      <c r="E27" s="92"/>
      <c r="F27" s="87" t="s">
        <v>39</v>
      </c>
      <c r="G27" s="93"/>
      <c r="H27" s="72"/>
      <c r="I27" s="72"/>
      <c r="J27" s="73"/>
      <c r="K27" s="71"/>
      <c r="L27" s="173"/>
      <c r="M27" s="159"/>
      <c r="N27" s="72"/>
      <c r="O27" s="211" t="str">
        <f t="shared" si="0"/>
        <v>0</v>
      </c>
      <c r="P27" s="46"/>
      <c r="Q27" s="72"/>
      <c r="R27" s="3" t="str">
        <f t="shared" si="1"/>
        <v>◯</v>
      </c>
    </row>
    <row r="28" spans="2:18" ht="20.149999999999999" customHeight="1">
      <c r="B28" s="68">
        <v>20</v>
      </c>
      <c r="C28" s="69"/>
      <c r="D28" s="70" t="s">
        <v>11</v>
      </c>
      <c r="E28" s="92"/>
      <c r="F28" s="87" t="s">
        <v>39</v>
      </c>
      <c r="G28" s="93"/>
      <c r="H28" s="72"/>
      <c r="I28" s="72"/>
      <c r="J28" s="73"/>
      <c r="K28" s="71"/>
      <c r="L28" s="173"/>
      <c r="M28" s="159"/>
      <c r="N28" s="72"/>
      <c r="O28" s="211" t="str">
        <f t="shared" si="0"/>
        <v>0</v>
      </c>
      <c r="P28" s="46"/>
      <c r="Q28" s="72"/>
      <c r="R28" s="3" t="str">
        <f t="shared" si="1"/>
        <v>◯</v>
      </c>
    </row>
    <row r="29" spans="2:18" ht="20.149999999999999" customHeight="1">
      <c r="B29" s="68">
        <v>21</v>
      </c>
      <c r="C29" s="69"/>
      <c r="D29" s="70" t="s">
        <v>11</v>
      </c>
      <c r="E29" s="92"/>
      <c r="F29" s="87" t="s">
        <v>39</v>
      </c>
      <c r="G29" s="93"/>
      <c r="H29" s="72"/>
      <c r="I29" s="72"/>
      <c r="J29" s="73"/>
      <c r="K29" s="71"/>
      <c r="L29" s="173"/>
      <c r="M29" s="159"/>
      <c r="N29" s="72"/>
      <c r="O29" s="211" t="str">
        <f t="shared" si="0"/>
        <v>0</v>
      </c>
      <c r="P29" s="46"/>
      <c r="Q29" s="72"/>
      <c r="R29" s="3" t="str">
        <f t="shared" si="1"/>
        <v>◯</v>
      </c>
    </row>
    <row r="30" spans="2:18" ht="20.149999999999999" customHeight="1">
      <c r="B30" s="68">
        <v>22</v>
      </c>
      <c r="C30" s="69"/>
      <c r="D30" s="70" t="s">
        <v>11</v>
      </c>
      <c r="E30" s="92"/>
      <c r="F30" s="87" t="s">
        <v>39</v>
      </c>
      <c r="G30" s="93"/>
      <c r="H30" s="72"/>
      <c r="I30" s="72"/>
      <c r="J30" s="73"/>
      <c r="K30" s="71"/>
      <c r="L30" s="173"/>
      <c r="M30" s="159"/>
      <c r="N30" s="72"/>
      <c r="O30" s="211" t="str">
        <f t="shared" si="0"/>
        <v>0</v>
      </c>
      <c r="P30" s="46"/>
      <c r="Q30" s="72"/>
      <c r="R30" s="3" t="str">
        <f t="shared" si="1"/>
        <v>◯</v>
      </c>
    </row>
    <row r="31" spans="2:18" ht="20.149999999999999" customHeight="1">
      <c r="B31" s="68">
        <v>23</v>
      </c>
      <c r="C31" s="69"/>
      <c r="D31" s="70" t="s">
        <v>11</v>
      </c>
      <c r="E31" s="92"/>
      <c r="F31" s="87" t="s">
        <v>39</v>
      </c>
      <c r="G31" s="93"/>
      <c r="H31" s="72"/>
      <c r="I31" s="72"/>
      <c r="J31" s="73"/>
      <c r="K31" s="71"/>
      <c r="L31" s="173"/>
      <c r="M31" s="159"/>
      <c r="N31" s="72"/>
      <c r="O31" s="211" t="str">
        <f t="shared" si="0"/>
        <v>0</v>
      </c>
      <c r="P31" s="46"/>
      <c r="Q31" s="72"/>
      <c r="R31" s="3" t="str">
        <f t="shared" si="1"/>
        <v>◯</v>
      </c>
    </row>
    <row r="32" spans="2:18" ht="20.149999999999999" customHeight="1">
      <c r="B32" s="68">
        <v>24</v>
      </c>
      <c r="C32" s="69"/>
      <c r="D32" s="70" t="s">
        <v>11</v>
      </c>
      <c r="E32" s="92"/>
      <c r="F32" s="87" t="s">
        <v>39</v>
      </c>
      <c r="G32" s="93"/>
      <c r="H32" s="72"/>
      <c r="I32" s="72"/>
      <c r="J32" s="73"/>
      <c r="K32" s="71"/>
      <c r="L32" s="173"/>
      <c r="M32" s="159"/>
      <c r="N32" s="72"/>
      <c r="O32" s="211" t="str">
        <f t="shared" si="0"/>
        <v>0</v>
      </c>
      <c r="P32" s="46"/>
      <c r="Q32" s="72"/>
      <c r="R32" s="3" t="str">
        <f t="shared" si="1"/>
        <v>◯</v>
      </c>
    </row>
    <row r="33" spans="2:20" ht="20.149999999999999" customHeight="1">
      <c r="B33" s="68">
        <v>25</v>
      </c>
      <c r="C33" s="69"/>
      <c r="D33" s="70" t="s">
        <v>11</v>
      </c>
      <c r="E33" s="92"/>
      <c r="F33" s="87" t="s">
        <v>39</v>
      </c>
      <c r="G33" s="93"/>
      <c r="H33" s="72"/>
      <c r="I33" s="72"/>
      <c r="J33" s="73"/>
      <c r="K33" s="71"/>
      <c r="L33" s="173"/>
      <c r="M33" s="159"/>
      <c r="N33" s="72"/>
      <c r="O33" s="211" t="str">
        <f t="shared" si="0"/>
        <v>0</v>
      </c>
      <c r="P33" s="46"/>
      <c r="Q33" s="72"/>
      <c r="R33" s="3" t="str">
        <f t="shared" si="1"/>
        <v>◯</v>
      </c>
    </row>
    <row r="34" spans="2:20" ht="20.149999999999999" customHeight="1">
      <c r="B34" s="68">
        <v>26</v>
      </c>
      <c r="C34" s="69"/>
      <c r="D34" s="70" t="s">
        <v>11</v>
      </c>
      <c r="E34" s="92"/>
      <c r="F34" s="87" t="s">
        <v>39</v>
      </c>
      <c r="G34" s="93"/>
      <c r="H34" s="72"/>
      <c r="I34" s="72"/>
      <c r="J34" s="73"/>
      <c r="K34" s="71"/>
      <c r="L34" s="173"/>
      <c r="M34" s="159"/>
      <c r="N34" s="72"/>
      <c r="O34" s="211" t="str">
        <f t="shared" si="0"/>
        <v>0</v>
      </c>
      <c r="P34" s="46"/>
      <c r="Q34" s="72"/>
      <c r="R34" s="3" t="str">
        <f t="shared" si="1"/>
        <v>◯</v>
      </c>
    </row>
    <row r="35" spans="2:20" ht="20.149999999999999" customHeight="1">
      <c r="B35" s="68">
        <v>27</v>
      </c>
      <c r="C35" s="69"/>
      <c r="D35" s="70" t="s">
        <v>11</v>
      </c>
      <c r="E35" s="92"/>
      <c r="F35" s="87" t="s">
        <v>39</v>
      </c>
      <c r="G35" s="93"/>
      <c r="H35" s="72"/>
      <c r="I35" s="72"/>
      <c r="J35" s="73"/>
      <c r="K35" s="71"/>
      <c r="L35" s="173"/>
      <c r="M35" s="159"/>
      <c r="N35" s="72"/>
      <c r="O35" s="211" t="str">
        <f t="shared" si="0"/>
        <v>0</v>
      </c>
      <c r="P35" s="46"/>
      <c r="Q35" s="72"/>
      <c r="R35" s="3" t="str">
        <f t="shared" si="1"/>
        <v>◯</v>
      </c>
    </row>
    <row r="36" spans="2:20" ht="20.149999999999999" customHeight="1">
      <c r="B36" s="68">
        <v>28</v>
      </c>
      <c r="C36" s="69"/>
      <c r="D36" s="70" t="s">
        <v>11</v>
      </c>
      <c r="E36" s="92"/>
      <c r="F36" s="87" t="s">
        <v>39</v>
      </c>
      <c r="G36" s="93"/>
      <c r="H36" s="72"/>
      <c r="I36" s="72"/>
      <c r="J36" s="73"/>
      <c r="K36" s="71"/>
      <c r="L36" s="173"/>
      <c r="M36" s="159"/>
      <c r="N36" s="72"/>
      <c r="O36" s="211" t="str">
        <f t="shared" si="0"/>
        <v>0</v>
      </c>
      <c r="P36" s="46"/>
      <c r="Q36" s="72"/>
      <c r="R36" s="3" t="str">
        <f t="shared" si="1"/>
        <v>◯</v>
      </c>
    </row>
    <row r="37" spans="2:20" ht="20.149999999999999" customHeight="1">
      <c r="B37" s="68">
        <v>29</v>
      </c>
      <c r="C37" s="69"/>
      <c r="D37" s="70" t="s">
        <v>11</v>
      </c>
      <c r="E37" s="92"/>
      <c r="F37" s="87" t="s">
        <v>39</v>
      </c>
      <c r="G37" s="93"/>
      <c r="H37" s="72"/>
      <c r="I37" s="72"/>
      <c r="J37" s="73"/>
      <c r="K37" s="71"/>
      <c r="L37" s="173"/>
      <c r="M37" s="159"/>
      <c r="N37" s="72"/>
      <c r="O37" s="211" t="str">
        <f t="shared" si="0"/>
        <v>0</v>
      </c>
      <c r="P37" s="46"/>
      <c r="Q37" s="72"/>
      <c r="R37" s="3" t="str">
        <f t="shared" si="1"/>
        <v>◯</v>
      </c>
    </row>
    <row r="38" spans="2:20" ht="20.149999999999999" customHeight="1">
      <c r="B38" s="68">
        <v>30</v>
      </c>
      <c r="C38" s="69"/>
      <c r="D38" s="70" t="s">
        <v>11</v>
      </c>
      <c r="E38" s="92"/>
      <c r="F38" s="87" t="s">
        <v>39</v>
      </c>
      <c r="G38" s="93"/>
      <c r="H38" s="72"/>
      <c r="I38" s="72"/>
      <c r="J38" s="73"/>
      <c r="K38" s="71"/>
      <c r="L38" s="173"/>
      <c r="M38" s="159"/>
      <c r="N38" s="72"/>
      <c r="O38" s="211" t="str">
        <f t="shared" si="0"/>
        <v>0</v>
      </c>
      <c r="P38" s="46"/>
      <c r="Q38" s="72"/>
      <c r="R38" s="3" t="str">
        <f t="shared" si="1"/>
        <v>◯</v>
      </c>
    </row>
    <row r="39" spans="2:20" ht="22.5">
      <c r="B39" s="68">
        <v>31</v>
      </c>
      <c r="C39" s="69"/>
      <c r="D39" s="70" t="s">
        <v>31</v>
      </c>
      <c r="E39" s="92"/>
      <c r="F39" s="87" t="s">
        <v>39</v>
      </c>
      <c r="G39" s="93"/>
      <c r="H39" s="72"/>
      <c r="I39" s="72"/>
      <c r="J39" s="73"/>
      <c r="K39" s="71"/>
      <c r="L39" s="173"/>
      <c r="M39" s="159"/>
      <c r="N39" s="72"/>
      <c r="O39" s="211" t="str">
        <f t="shared" si="0"/>
        <v>0</v>
      </c>
      <c r="P39" s="46"/>
      <c r="Q39" s="72"/>
      <c r="R39" s="3" t="str">
        <f t="shared" si="1"/>
        <v>◯</v>
      </c>
    </row>
    <row r="40" spans="2:20" s="5" customFormat="1" ht="19" customHeight="1">
      <c r="B40" s="55" t="s">
        <v>67</v>
      </c>
      <c r="C40" s="56"/>
      <c r="D40" s="56"/>
      <c r="E40" s="56"/>
      <c r="F40" s="56"/>
      <c r="G40" s="56"/>
      <c r="H40" s="56"/>
      <c r="I40" s="56"/>
      <c r="J40" s="56"/>
      <c r="K40" s="57"/>
      <c r="L40" s="58"/>
      <c r="M40" s="56"/>
      <c r="N40" s="58"/>
      <c r="O40" s="57"/>
      <c r="P40" s="57"/>
      <c r="Q40" s="57"/>
      <c r="R40" s="56"/>
      <c r="T40" s="3"/>
    </row>
    <row r="41" spans="2:20" s="5" customFormat="1" ht="19" customHeight="1">
      <c r="B41" s="55" t="s">
        <v>68</v>
      </c>
      <c r="C41" s="56"/>
      <c r="D41" s="56"/>
      <c r="E41" s="56"/>
      <c r="F41" s="56"/>
      <c r="G41" s="56"/>
      <c r="H41" s="56"/>
      <c r="I41" s="56"/>
      <c r="J41" s="56"/>
      <c r="K41" s="57"/>
      <c r="L41" s="58"/>
      <c r="M41" s="56"/>
      <c r="N41" s="58"/>
      <c r="R41" s="56"/>
      <c r="T41" s="3"/>
    </row>
    <row r="42" spans="2:20" s="5" customFormat="1" ht="19" customHeight="1">
      <c r="B42" s="55" t="s">
        <v>69</v>
      </c>
      <c r="C42" s="56"/>
      <c r="D42" s="56"/>
      <c r="E42" s="56"/>
      <c r="F42" s="56"/>
      <c r="G42" s="56"/>
      <c r="H42" s="56"/>
      <c r="I42" s="56"/>
      <c r="J42" s="56"/>
      <c r="K42" s="57"/>
      <c r="L42" s="58"/>
      <c r="M42" s="56"/>
      <c r="N42" s="58"/>
      <c r="O42" s="57"/>
      <c r="P42" s="57"/>
      <c r="Q42" s="57"/>
      <c r="R42" s="56"/>
      <c r="T42" s="3"/>
    </row>
    <row r="43" spans="2:20" s="5" customFormat="1" ht="19" customHeight="1">
      <c r="B43" s="55" t="s">
        <v>70</v>
      </c>
      <c r="C43" s="56"/>
      <c r="D43" s="56"/>
      <c r="E43" s="56"/>
      <c r="F43" s="56"/>
      <c r="G43" s="56"/>
      <c r="H43" s="56"/>
      <c r="I43" s="56"/>
      <c r="J43" s="56"/>
      <c r="K43" s="57"/>
      <c r="L43" s="58"/>
      <c r="M43" s="56"/>
      <c r="N43" s="58"/>
      <c r="O43" s="57"/>
      <c r="P43" s="57"/>
      <c r="Q43" s="57"/>
      <c r="R43" s="56"/>
      <c r="T43" s="3"/>
    </row>
    <row r="44" spans="2:20" ht="19" customHeight="1">
      <c r="B44" s="168" t="s">
        <v>71</v>
      </c>
      <c r="E44"/>
      <c r="F44"/>
      <c r="G44"/>
      <c r="K44" s="2"/>
      <c r="L44" s="1"/>
      <c r="M44"/>
      <c r="N44" s="1"/>
      <c r="Q44" s="2"/>
      <c r="S44"/>
      <c r="T44" s="3"/>
    </row>
    <row r="45" spans="2:20" ht="19" customHeight="1">
      <c r="B45" s="169" t="s">
        <v>72</v>
      </c>
      <c r="E45"/>
      <c r="F45"/>
      <c r="G45"/>
      <c r="K45" s="2"/>
      <c r="L45" s="1"/>
      <c r="M45"/>
      <c r="N45" s="1"/>
      <c r="Q45" s="2"/>
      <c r="S45"/>
      <c r="T45" s="3"/>
    </row>
    <row r="46" spans="2:20" ht="11.15" customHeight="1" thickBot="1">
      <c r="E46" s="104"/>
      <c r="F46" s="105"/>
      <c r="G46" s="106"/>
    </row>
    <row r="47" spans="2:20" ht="40.5" thickBot="1">
      <c r="B47" s="19" t="s">
        <v>23</v>
      </c>
      <c r="C47" s="6">
        <f>COUNTA(C9:C39)</f>
        <v>0</v>
      </c>
      <c r="D47" s="7"/>
      <c r="E47" s="107"/>
      <c r="F47" s="31"/>
      <c r="G47" s="108"/>
      <c r="H47" s="8">
        <f>COUNTIF(H9:H39, "&gt;0")</f>
        <v>0</v>
      </c>
      <c r="I47" t="s">
        <v>22</v>
      </c>
      <c r="M47" s="161"/>
      <c r="N47" s="1"/>
      <c r="O47"/>
      <c r="P47"/>
      <c r="R47" s="76" t="s">
        <v>10</v>
      </c>
    </row>
    <row r="48" spans="2:20" ht="33" thickBot="1">
      <c r="G48" s="25" t="s">
        <v>14</v>
      </c>
      <c r="H48" s="40">
        <f>SUM(H9:H39)</f>
        <v>0</v>
      </c>
      <c r="I48" s="40">
        <f t="shared" ref="I48:J48" si="2">SUM(I9:I39)</f>
        <v>0</v>
      </c>
      <c r="J48" s="40">
        <f t="shared" si="2"/>
        <v>0</v>
      </c>
      <c r="K48" s="40"/>
      <c r="L48" s="120" t="s">
        <v>15</v>
      </c>
      <c r="M48" s="162" t="s">
        <v>34</v>
      </c>
      <c r="N48" s="121" t="s">
        <v>19</v>
      </c>
      <c r="O48" s="34" t="s">
        <v>17</v>
      </c>
      <c r="P48" s="34"/>
      <c r="Q48" s="33" t="s">
        <v>27</v>
      </c>
      <c r="R48" s="35" t="str">
        <f>IF(H48=(I48+J48),"◯","×")</f>
        <v>◯</v>
      </c>
    </row>
    <row r="49" spans="3:19" ht="20.5" thickBot="1">
      <c r="C49" s="1"/>
      <c r="D49" s="1"/>
      <c r="E49" s="1"/>
      <c r="F49" s="11"/>
      <c r="G49" s="11"/>
      <c r="H49" s="37" t="s">
        <v>15</v>
      </c>
      <c r="I49" s="12" t="s">
        <v>16</v>
      </c>
      <c r="J49" s="29" t="s">
        <v>17</v>
      </c>
      <c r="K49" s="164"/>
      <c r="Q49" s="32"/>
      <c r="S49" s="13"/>
    </row>
    <row r="50" spans="3:19" ht="33" customHeight="1" thickTop="1">
      <c r="C50" s="23"/>
      <c r="D50" s="24" t="s">
        <v>18</v>
      </c>
      <c r="H50" s="21" t="e">
        <f>$H$48/$H$47</f>
        <v>#DIV/0!</v>
      </c>
      <c r="I50" s="17"/>
      <c r="J50" s="22" t="e">
        <f>$J$48/$H$47</f>
        <v>#DIV/0!</v>
      </c>
      <c r="K50" s="22"/>
      <c r="O50" s="171" t="s">
        <v>73</v>
      </c>
      <c r="P50" s="175" t="str">
        <f>IF(COUNT($P$9:$P$39)&gt;0,"有","")</f>
        <v/>
      </c>
    </row>
    <row r="51" spans="3:19" ht="22.5">
      <c r="H51" s="36" t="s">
        <v>15</v>
      </c>
      <c r="I51" s="20"/>
      <c r="J51" s="28" t="s">
        <v>17</v>
      </c>
      <c r="K51" s="28"/>
      <c r="P51" s="172">
        <f>SUM($P$9:$P$39)</f>
        <v>0</v>
      </c>
    </row>
    <row r="52" spans="3:19">
      <c r="H52" s="39" t="s">
        <v>25</v>
      </c>
      <c r="J52" s="27" t="s">
        <v>26</v>
      </c>
      <c r="K52" s="27"/>
    </row>
  </sheetData>
  <mergeCells count="11">
    <mergeCell ref="P7:P8"/>
    <mergeCell ref="Q7:Q8"/>
    <mergeCell ref="H2:N2"/>
    <mergeCell ref="O2:O3"/>
    <mergeCell ref="B7:B8"/>
    <mergeCell ref="C7:D8"/>
    <mergeCell ref="E7:G8"/>
    <mergeCell ref="H7:L7"/>
    <mergeCell ref="M7:M8"/>
    <mergeCell ref="N7:N8"/>
    <mergeCell ref="O7:O8"/>
  </mergeCells>
  <phoneticPr fontId="1"/>
  <conditionalFormatting sqref="P50">
    <cfRule type="expression" dxfId="7" priority="1">
      <formula>$P$50&lt;&gt;""</formula>
    </cfRule>
  </conditionalFormatting>
  <pageMargins left="0.51181102362204722" right="0.31496062992125984" top="0.15748031496062992" bottom="0.15748031496062992" header="0.11811023622047245" footer="0.11811023622047245"/>
  <pageSetup paperSize="9" scale="6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ECD8C-A4FC-450B-B6E2-4885CE25F90E}">
  <sheetPr>
    <tabColor rgb="FF7030A0"/>
  </sheetPr>
  <dimension ref="B1:T52"/>
  <sheetViews>
    <sheetView view="pageBreakPreview" zoomScale="60" zoomScaleNormal="100" workbookViewId="0">
      <selection activeCell="H2" sqref="H2:N2"/>
    </sheetView>
  </sheetViews>
  <sheetFormatPr defaultRowHeight="18"/>
  <cols>
    <col min="1" max="1" width="1.83203125" customWidth="1"/>
    <col min="2" max="2" width="6.58203125" style="1" customWidth="1"/>
    <col min="3" max="3" width="4.58203125" customWidth="1"/>
    <col min="4" max="4" width="3.5" customWidth="1"/>
    <col min="5" max="5" width="3.75" style="101" customWidth="1"/>
    <col min="6" max="6" width="2.83203125" style="1" customWidth="1"/>
    <col min="7" max="7" width="4.33203125" style="102" customWidth="1"/>
    <col min="8" max="8" width="9.33203125" customWidth="1"/>
    <col min="9" max="9" width="8.33203125" customWidth="1"/>
    <col min="10" max="11" width="10.5" customWidth="1"/>
    <col min="12" max="12" width="16.58203125" style="2" customWidth="1"/>
    <col min="13" max="13" width="13.5" style="160" customWidth="1"/>
    <col min="14" max="14" width="15.33203125" customWidth="1"/>
    <col min="15" max="16" width="8.5" style="2" customWidth="1"/>
    <col min="17" max="17" width="9.33203125" customWidth="1"/>
    <col min="18" max="18" width="6.08203125" customWidth="1"/>
    <col min="19" max="19" width="6.25" style="3" customWidth="1"/>
  </cols>
  <sheetData>
    <row r="1" spans="2:18" ht="20.5" customHeight="1">
      <c r="B1" s="122" t="s">
        <v>35</v>
      </c>
      <c r="C1" s="50"/>
      <c r="D1" s="50"/>
      <c r="E1" s="78"/>
      <c r="F1" s="52"/>
      <c r="G1" s="79"/>
      <c r="H1" s="50"/>
      <c r="I1" s="50"/>
      <c r="J1" s="50"/>
      <c r="K1" s="50"/>
      <c r="L1" s="51"/>
      <c r="M1" s="156"/>
      <c r="N1" s="50"/>
      <c r="O1" s="51"/>
      <c r="P1" s="51"/>
      <c r="Q1" s="50"/>
    </row>
    <row r="2" spans="2:18" ht="24.65" customHeight="1">
      <c r="B2" s="52"/>
      <c r="C2" s="50"/>
      <c r="D2" s="50"/>
      <c r="E2" s="78"/>
      <c r="F2" s="52"/>
      <c r="G2" s="79"/>
      <c r="H2" s="293" t="s">
        <v>92</v>
      </c>
      <c r="I2" s="293"/>
      <c r="J2" s="293"/>
      <c r="K2" s="293"/>
      <c r="L2" s="293"/>
      <c r="M2" s="293"/>
      <c r="N2" s="293"/>
      <c r="O2" s="303">
        <v>12</v>
      </c>
      <c r="P2" s="51"/>
      <c r="Q2" s="50"/>
    </row>
    <row r="3" spans="2:18">
      <c r="B3" s="52"/>
      <c r="C3" s="50"/>
      <c r="D3" s="50"/>
      <c r="E3" s="78"/>
      <c r="F3" s="52"/>
      <c r="G3" s="79"/>
      <c r="H3" s="50"/>
      <c r="I3" s="50"/>
      <c r="J3" s="50"/>
      <c r="K3" s="50"/>
      <c r="L3" s="51"/>
      <c r="M3" s="157" t="s">
        <v>24</v>
      </c>
      <c r="N3" s="67">
        <v>8</v>
      </c>
      <c r="O3" s="303"/>
      <c r="P3" s="65"/>
      <c r="Q3" s="53" t="s">
        <v>0</v>
      </c>
    </row>
    <row r="4" spans="2:18">
      <c r="B4" s="52"/>
      <c r="C4" s="50"/>
      <c r="D4" s="50"/>
      <c r="E4" s="78"/>
      <c r="F4" s="52"/>
      <c r="G4" s="79"/>
      <c r="H4" s="50"/>
      <c r="I4" s="50"/>
      <c r="J4" s="50"/>
      <c r="K4" s="50"/>
      <c r="L4" s="51"/>
      <c r="M4" s="157" t="s">
        <v>36</v>
      </c>
      <c r="N4" s="81" t="str">
        <f>+'R8.4'!$N$4</f>
        <v>●●　組合</v>
      </c>
      <c r="O4" s="51"/>
      <c r="P4" s="51"/>
      <c r="Q4" s="50"/>
    </row>
    <row r="5" spans="2:18">
      <c r="B5" s="52"/>
      <c r="C5" s="50"/>
      <c r="D5" s="50"/>
      <c r="E5" s="78"/>
      <c r="F5" s="52"/>
      <c r="G5" s="79"/>
      <c r="H5" s="50"/>
      <c r="I5" s="50"/>
      <c r="J5" s="50"/>
      <c r="K5" s="50"/>
      <c r="L5" s="51"/>
      <c r="M5" s="163" t="s">
        <v>38</v>
      </c>
      <c r="N5" s="81" t="str">
        <f>+'R8.4'!$N$5</f>
        <v>●●　●●　　</v>
      </c>
      <c r="O5" s="51"/>
      <c r="P5" s="51"/>
      <c r="Q5" s="50"/>
    </row>
    <row r="6" spans="2:18">
      <c r="B6" s="52"/>
      <c r="C6" s="50"/>
      <c r="D6" s="50"/>
      <c r="E6" s="78"/>
      <c r="F6" s="52"/>
      <c r="G6" s="79"/>
      <c r="H6" s="50"/>
      <c r="I6" s="50"/>
      <c r="J6" s="50"/>
      <c r="K6" s="50"/>
      <c r="L6" s="51"/>
      <c r="M6" s="157" t="s">
        <v>39</v>
      </c>
      <c r="N6" s="50"/>
      <c r="O6" s="77"/>
      <c r="P6" s="77"/>
      <c r="Q6" s="50"/>
    </row>
    <row r="7" spans="2:18" ht="57" customHeight="1">
      <c r="B7" s="286" t="s">
        <v>1</v>
      </c>
      <c r="C7" s="299" t="s">
        <v>2</v>
      </c>
      <c r="D7" s="300"/>
      <c r="E7" s="275" t="s">
        <v>41</v>
      </c>
      <c r="F7" s="276"/>
      <c r="G7" s="277"/>
      <c r="H7" s="281" t="s">
        <v>3</v>
      </c>
      <c r="I7" s="281"/>
      <c r="J7" s="281"/>
      <c r="K7" s="281"/>
      <c r="L7" s="281"/>
      <c r="M7" s="296" t="s">
        <v>33</v>
      </c>
      <c r="N7" s="282" t="s">
        <v>4</v>
      </c>
      <c r="O7" s="286" t="s">
        <v>5</v>
      </c>
      <c r="P7" s="286" t="s">
        <v>66</v>
      </c>
      <c r="Q7" s="286" t="s">
        <v>6</v>
      </c>
      <c r="R7" s="4"/>
    </row>
    <row r="8" spans="2:18" s="1" customFormat="1" ht="66.650000000000006" customHeight="1">
      <c r="B8" s="287"/>
      <c r="C8" s="301"/>
      <c r="D8" s="302"/>
      <c r="E8" s="278"/>
      <c r="F8" s="279"/>
      <c r="G8" s="280"/>
      <c r="H8" s="41" t="s">
        <v>7</v>
      </c>
      <c r="I8" s="41" t="s">
        <v>8</v>
      </c>
      <c r="J8" s="61" t="s">
        <v>9</v>
      </c>
      <c r="K8" s="64" t="s">
        <v>28</v>
      </c>
      <c r="L8" s="174" t="s">
        <v>74</v>
      </c>
      <c r="M8" s="297"/>
      <c r="N8" s="294"/>
      <c r="O8" s="287"/>
      <c r="P8" s="287"/>
      <c r="Q8" s="287"/>
      <c r="R8" s="18" t="s">
        <v>21</v>
      </c>
    </row>
    <row r="9" spans="2:18" ht="20.149999999999999" customHeight="1">
      <c r="B9" s="68">
        <v>1</v>
      </c>
      <c r="C9" s="69"/>
      <c r="D9" s="70" t="s">
        <v>11</v>
      </c>
      <c r="E9" s="86">
        <v>7</v>
      </c>
      <c r="F9" s="87" t="s">
        <v>39</v>
      </c>
      <c r="G9" s="88">
        <v>0</v>
      </c>
      <c r="H9" s="47"/>
      <c r="I9" s="47"/>
      <c r="J9" s="62"/>
      <c r="K9" s="71"/>
      <c r="L9" s="173"/>
      <c r="M9" s="158"/>
      <c r="N9" s="47"/>
      <c r="O9" s="211" t="str">
        <f t="shared" ref="O9:O39" si="0">IF(J9&gt;0,"人数？","0")</f>
        <v>0</v>
      </c>
      <c r="P9" s="46"/>
      <c r="Q9" s="72"/>
      <c r="R9" s="3" t="str">
        <f t="shared" ref="R9:R39" si="1">IF(H9=(I9+J9),"◯","×")</f>
        <v>◯</v>
      </c>
    </row>
    <row r="10" spans="2:18" ht="23.5" customHeight="1">
      <c r="B10" s="68">
        <v>2</v>
      </c>
      <c r="C10" s="69"/>
      <c r="D10" s="70" t="s">
        <v>11</v>
      </c>
      <c r="E10" s="92"/>
      <c r="F10" s="87" t="s">
        <v>39</v>
      </c>
      <c r="G10" s="93"/>
      <c r="H10" s="47"/>
      <c r="I10" s="47"/>
      <c r="J10" s="62"/>
      <c r="K10" s="71"/>
      <c r="L10" s="173"/>
      <c r="M10" s="159"/>
      <c r="N10" s="72"/>
      <c r="O10" s="211" t="str">
        <f t="shared" si="0"/>
        <v>0</v>
      </c>
      <c r="P10" s="46"/>
      <c r="Q10" s="72"/>
      <c r="R10" s="3" t="str">
        <f t="shared" si="1"/>
        <v>◯</v>
      </c>
    </row>
    <row r="11" spans="2:18" ht="20.149999999999999" customHeight="1">
      <c r="B11" s="68">
        <v>3</v>
      </c>
      <c r="C11" s="69"/>
      <c r="D11" s="70" t="s">
        <v>11</v>
      </c>
      <c r="E11" s="92"/>
      <c r="F11" s="87" t="s">
        <v>39</v>
      </c>
      <c r="G11" s="93"/>
      <c r="H11" s="72"/>
      <c r="I11" s="72"/>
      <c r="J11" s="73"/>
      <c r="K11" s="71"/>
      <c r="L11" s="173"/>
      <c r="M11" s="159"/>
      <c r="N11" s="72"/>
      <c r="O11" s="211" t="str">
        <f t="shared" si="0"/>
        <v>0</v>
      </c>
      <c r="P11" s="46"/>
      <c r="Q11" s="72"/>
      <c r="R11" s="3" t="str">
        <f t="shared" si="1"/>
        <v>◯</v>
      </c>
    </row>
    <row r="12" spans="2:18" ht="20.149999999999999" customHeight="1">
      <c r="B12" s="68">
        <v>4</v>
      </c>
      <c r="C12" s="69"/>
      <c r="D12" s="70" t="s">
        <v>11</v>
      </c>
      <c r="E12" s="92"/>
      <c r="F12" s="87" t="s">
        <v>39</v>
      </c>
      <c r="G12" s="93"/>
      <c r="H12" s="72"/>
      <c r="I12" s="72"/>
      <c r="J12" s="73"/>
      <c r="K12" s="71"/>
      <c r="L12" s="173"/>
      <c r="M12" s="159"/>
      <c r="N12" s="72"/>
      <c r="O12" s="211" t="str">
        <f t="shared" si="0"/>
        <v>0</v>
      </c>
      <c r="P12" s="46"/>
      <c r="Q12" s="72"/>
      <c r="R12" s="3" t="str">
        <f t="shared" si="1"/>
        <v>◯</v>
      </c>
    </row>
    <row r="13" spans="2:18" ht="20.149999999999999" customHeight="1">
      <c r="B13" s="68">
        <v>5</v>
      </c>
      <c r="C13" s="69"/>
      <c r="D13" s="70" t="s">
        <v>11</v>
      </c>
      <c r="E13" s="92"/>
      <c r="F13" s="87" t="s">
        <v>39</v>
      </c>
      <c r="G13" s="93"/>
      <c r="H13" s="72"/>
      <c r="I13" s="72"/>
      <c r="J13" s="73"/>
      <c r="K13" s="71"/>
      <c r="L13" s="173"/>
      <c r="M13" s="159"/>
      <c r="N13" s="72"/>
      <c r="O13" s="211" t="str">
        <f t="shared" si="0"/>
        <v>0</v>
      </c>
      <c r="P13" s="46"/>
      <c r="Q13" s="72"/>
      <c r="R13" s="3" t="str">
        <f t="shared" si="1"/>
        <v>◯</v>
      </c>
    </row>
    <row r="14" spans="2:18" ht="20.149999999999999" customHeight="1">
      <c r="B14" s="68">
        <v>6</v>
      </c>
      <c r="C14" s="69"/>
      <c r="D14" s="70" t="s">
        <v>11</v>
      </c>
      <c r="E14" s="92"/>
      <c r="F14" s="87" t="s">
        <v>39</v>
      </c>
      <c r="G14" s="93"/>
      <c r="H14" s="72"/>
      <c r="I14" s="72"/>
      <c r="J14" s="73"/>
      <c r="K14" s="71"/>
      <c r="L14" s="173"/>
      <c r="M14" s="159"/>
      <c r="N14" s="72"/>
      <c r="O14" s="211" t="str">
        <f t="shared" si="0"/>
        <v>0</v>
      </c>
      <c r="P14" s="46"/>
      <c r="Q14" s="72"/>
      <c r="R14" s="3" t="str">
        <f t="shared" si="1"/>
        <v>◯</v>
      </c>
    </row>
    <row r="15" spans="2:18" ht="20.149999999999999" customHeight="1">
      <c r="B15" s="68">
        <v>7</v>
      </c>
      <c r="C15" s="69"/>
      <c r="D15" s="70" t="s">
        <v>11</v>
      </c>
      <c r="E15" s="92"/>
      <c r="F15" s="87" t="s">
        <v>39</v>
      </c>
      <c r="G15" s="93"/>
      <c r="H15" s="72"/>
      <c r="I15" s="72"/>
      <c r="J15" s="73"/>
      <c r="K15" s="71"/>
      <c r="L15" s="173"/>
      <c r="M15" s="159"/>
      <c r="N15" s="72"/>
      <c r="O15" s="211" t="str">
        <f t="shared" si="0"/>
        <v>0</v>
      </c>
      <c r="P15" s="46"/>
      <c r="Q15" s="72"/>
      <c r="R15" s="3" t="str">
        <f t="shared" si="1"/>
        <v>◯</v>
      </c>
    </row>
    <row r="16" spans="2:18" ht="20.149999999999999" customHeight="1">
      <c r="B16" s="68">
        <v>8</v>
      </c>
      <c r="C16" s="69"/>
      <c r="D16" s="70" t="s">
        <v>11</v>
      </c>
      <c r="E16" s="92"/>
      <c r="F16" s="87" t="s">
        <v>39</v>
      </c>
      <c r="G16" s="93"/>
      <c r="H16" s="72"/>
      <c r="I16" s="72"/>
      <c r="J16" s="73"/>
      <c r="K16" s="71"/>
      <c r="L16" s="173"/>
      <c r="M16" s="159"/>
      <c r="N16" s="72"/>
      <c r="O16" s="211" t="str">
        <f t="shared" si="0"/>
        <v>0</v>
      </c>
      <c r="P16" s="46"/>
      <c r="Q16" s="72"/>
      <c r="R16" s="3" t="str">
        <f t="shared" si="1"/>
        <v>◯</v>
      </c>
    </row>
    <row r="17" spans="2:18" ht="20.149999999999999" customHeight="1">
      <c r="B17" s="68">
        <v>9</v>
      </c>
      <c r="C17" s="69"/>
      <c r="D17" s="70" t="s">
        <v>11</v>
      </c>
      <c r="E17" s="92"/>
      <c r="F17" s="87" t="s">
        <v>39</v>
      </c>
      <c r="G17" s="93"/>
      <c r="H17" s="72"/>
      <c r="I17" s="72"/>
      <c r="J17" s="73"/>
      <c r="K17" s="71"/>
      <c r="L17" s="173"/>
      <c r="M17" s="159"/>
      <c r="N17" s="74"/>
      <c r="O17" s="211" t="str">
        <f t="shared" si="0"/>
        <v>0</v>
      </c>
      <c r="P17" s="46"/>
      <c r="Q17" s="72"/>
      <c r="R17" s="3" t="str">
        <f t="shared" si="1"/>
        <v>◯</v>
      </c>
    </row>
    <row r="18" spans="2:18" ht="20.149999999999999" customHeight="1">
      <c r="B18" s="68">
        <v>10</v>
      </c>
      <c r="C18" s="69"/>
      <c r="D18" s="70" t="s">
        <v>11</v>
      </c>
      <c r="E18" s="92"/>
      <c r="F18" s="87" t="s">
        <v>39</v>
      </c>
      <c r="G18" s="93"/>
      <c r="H18" s="72"/>
      <c r="I18" s="72"/>
      <c r="J18" s="73"/>
      <c r="K18" s="71"/>
      <c r="L18" s="173"/>
      <c r="M18" s="159"/>
      <c r="N18" s="72"/>
      <c r="O18" s="211" t="str">
        <f t="shared" si="0"/>
        <v>0</v>
      </c>
      <c r="P18" s="46"/>
      <c r="Q18" s="72"/>
      <c r="R18" s="3" t="str">
        <f t="shared" si="1"/>
        <v>◯</v>
      </c>
    </row>
    <row r="19" spans="2:18" ht="20.149999999999999" customHeight="1">
      <c r="B19" s="68">
        <v>11</v>
      </c>
      <c r="C19" s="69"/>
      <c r="D19" s="70" t="s">
        <v>11</v>
      </c>
      <c r="E19" s="92"/>
      <c r="F19" s="87" t="s">
        <v>39</v>
      </c>
      <c r="G19" s="93"/>
      <c r="H19" s="72"/>
      <c r="I19" s="72"/>
      <c r="J19" s="73"/>
      <c r="K19" s="71"/>
      <c r="L19" s="173"/>
      <c r="M19" s="159"/>
      <c r="N19" s="72"/>
      <c r="O19" s="211" t="str">
        <f t="shared" si="0"/>
        <v>0</v>
      </c>
      <c r="P19" s="46"/>
      <c r="Q19" s="72"/>
      <c r="R19" s="3" t="str">
        <f t="shared" si="1"/>
        <v>◯</v>
      </c>
    </row>
    <row r="20" spans="2:18" ht="20.149999999999999" customHeight="1">
      <c r="B20" s="68">
        <v>12</v>
      </c>
      <c r="C20" s="69"/>
      <c r="D20" s="70" t="s">
        <v>11</v>
      </c>
      <c r="E20" s="92"/>
      <c r="F20" s="87" t="s">
        <v>39</v>
      </c>
      <c r="G20" s="93"/>
      <c r="H20" s="72"/>
      <c r="I20" s="72"/>
      <c r="J20" s="73"/>
      <c r="K20" s="71"/>
      <c r="L20" s="173"/>
      <c r="M20" s="159"/>
      <c r="N20" s="72"/>
      <c r="O20" s="211" t="str">
        <f t="shared" si="0"/>
        <v>0</v>
      </c>
      <c r="P20" s="46"/>
      <c r="Q20" s="72"/>
      <c r="R20" s="3" t="str">
        <f t="shared" si="1"/>
        <v>◯</v>
      </c>
    </row>
    <row r="21" spans="2:18" ht="20.149999999999999" customHeight="1">
      <c r="B21" s="68">
        <v>13</v>
      </c>
      <c r="C21" s="69"/>
      <c r="D21" s="70" t="s">
        <v>11</v>
      </c>
      <c r="E21" s="92"/>
      <c r="F21" s="87" t="s">
        <v>39</v>
      </c>
      <c r="G21" s="93"/>
      <c r="H21" s="72"/>
      <c r="I21" s="72"/>
      <c r="J21" s="73"/>
      <c r="K21" s="71"/>
      <c r="L21" s="173"/>
      <c r="M21" s="159"/>
      <c r="N21" s="72"/>
      <c r="O21" s="211" t="str">
        <f t="shared" si="0"/>
        <v>0</v>
      </c>
      <c r="P21" s="46"/>
      <c r="Q21" s="72"/>
      <c r="R21" s="3" t="str">
        <f t="shared" si="1"/>
        <v>◯</v>
      </c>
    </row>
    <row r="22" spans="2:18" ht="20.149999999999999" customHeight="1">
      <c r="B22" s="68">
        <v>14</v>
      </c>
      <c r="C22" s="69"/>
      <c r="D22" s="70" t="s">
        <v>11</v>
      </c>
      <c r="E22" s="92"/>
      <c r="F22" s="87" t="s">
        <v>39</v>
      </c>
      <c r="G22" s="93"/>
      <c r="H22" s="72"/>
      <c r="I22" s="72"/>
      <c r="J22" s="73"/>
      <c r="K22" s="71"/>
      <c r="L22" s="173"/>
      <c r="M22" s="159"/>
      <c r="N22" s="72"/>
      <c r="O22" s="211" t="str">
        <f t="shared" si="0"/>
        <v>0</v>
      </c>
      <c r="P22" s="46"/>
      <c r="Q22" s="72"/>
      <c r="R22" s="3" t="str">
        <f t="shared" si="1"/>
        <v>◯</v>
      </c>
    </row>
    <row r="23" spans="2:18" ht="20.149999999999999" customHeight="1">
      <c r="B23" s="68">
        <v>15</v>
      </c>
      <c r="C23" s="69"/>
      <c r="D23" s="70" t="s">
        <v>11</v>
      </c>
      <c r="E23" s="92"/>
      <c r="F23" s="87" t="s">
        <v>39</v>
      </c>
      <c r="G23" s="93"/>
      <c r="H23" s="72"/>
      <c r="I23" s="72"/>
      <c r="J23" s="73"/>
      <c r="K23" s="71"/>
      <c r="L23" s="173"/>
      <c r="M23" s="159"/>
      <c r="N23" s="72"/>
      <c r="O23" s="211" t="str">
        <f t="shared" si="0"/>
        <v>0</v>
      </c>
      <c r="P23" s="46"/>
      <c r="Q23" s="72"/>
      <c r="R23" s="3" t="str">
        <f t="shared" si="1"/>
        <v>◯</v>
      </c>
    </row>
    <row r="24" spans="2:18" ht="20.149999999999999" customHeight="1">
      <c r="B24" s="68">
        <v>16</v>
      </c>
      <c r="C24" s="69"/>
      <c r="D24" s="70" t="s">
        <v>11</v>
      </c>
      <c r="E24" s="92"/>
      <c r="F24" s="87" t="s">
        <v>39</v>
      </c>
      <c r="G24" s="93"/>
      <c r="H24" s="72"/>
      <c r="I24" s="72"/>
      <c r="J24" s="73"/>
      <c r="K24" s="71"/>
      <c r="L24" s="173"/>
      <c r="M24" s="159"/>
      <c r="N24" s="72"/>
      <c r="O24" s="211" t="str">
        <f t="shared" si="0"/>
        <v>0</v>
      </c>
      <c r="P24" s="46"/>
      <c r="Q24" s="72"/>
      <c r="R24" s="3" t="str">
        <f t="shared" si="1"/>
        <v>◯</v>
      </c>
    </row>
    <row r="25" spans="2:18" ht="20.149999999999999" customHeight="1">
      <c r="B25" s="68">
        <v>17</v>
      </c>
      <c r="C25" s="69"/>
      <c r="D25" s="70" t="s">
        <v>11</v>
      </c>
      <c r="E25" s="92"/>
      <c r="F25" s="87" t="s">
        <v>39</v>
      </c>
      <c r="G25" s="93"/>
      <c r="H25" s="72"/>
      <c r="I25" s="72"/>
      <c r="J25" s="73"/>
      <c r="K25" s="71"/>
      <c r="L25" s="173"/>
      <c r="M25" s="159"/>
      <c r="N25" s="72"/>
      <c r="O25" s="211" t="str">
        <f t="shared" si="0"/>
        <v>0</v>
      </c>
      <c r="P25" s="46"/>
      <c r="Q25" s="72"/>
      <c r="R25" s="3" t="str">
        <f t="shared" si="1"/>
        <v>◯</v>
      </c>
    </row>
    <row r="26" spans="2:18" ht="20.149999999999999" customHeight="1">
      <c r="B26" s="68">
        <v>18</v>
      </c>
      <c r="C26" s="69"/>
      <c r="D26" s="70" t="s">
        <v>11</v>
      </c>
      <c r="E26" s="92"/>
      <c r="F26" s="87" t="s">
        <v>39</v>
      </c>
      <c r="G26" s="93"/>
      <c r="H26" s="72"/>
      <c r="I26" s="72"/>
      <c r="J26" s="73"/>
      <c r="K26" s="71"/>
      <c r="L26" s="173"/>
      <c r="M26" s="159"/>
      <c r="N26" s="72"/>
      <c r="O26" s="211" t="str">
        <f t="shared" si="0"/>
        <v>0</v>
      </c>
      <c r="P26" s="46"/>
      <c r="Q26" s="72"/>
      <c r="R26" s="3" t="str">
        <f t="shared" si="1"/>
        <v>◯</v>
      </c>
    </row>
    <row r="27" spans="2:18" ht="20.149999999999999" customHeight="1">
      <c r="B27" s="68">
        <v>19</v>
      </c>
      <c r="C27" s="69"/>
      <c r="D27" s="70" t="s">
        <v>11</v>
      </c>
      <c r="E27" s="92"/>
      <c r="F27" s="87" t="s">
        <v>39</v>
      </c>
      <c r="G27" s="93"/>
      <c r="H27" s="72"/>
      <c r="I27" s="72"/>
      <c r="J27" s="73"/>
      <c r="K27" s="71"/>
      <c r="L27" s="173"/>
      <c r="M27" s="159"/>
      <c r="N27" s="72"/>
      <c r="O27" s="211" t="str">
        <f t="shared" si="0"/>
        <v>0</v>
      </c>
      <c r="P27" s="46"/>
      <c r="Q27" s="72"/>
      <c r="R27" s="3" t="str">
        <f t="shared" si="1"/>
        <v>◯</v>
      </c>
    </row>
    <row r="28" spans="2:18" ht="20.149999999999999" customHeight="1">
      <c r="B28" s="68">
        <v>20</v>
      </c>
      <c r="C28" s="69"/>
      <c r="D28" s="70" t="s">
        <v>11</v>
      </c>
      <c r="E28" s="92"/>
      <c r="F28" s="87" t="s">
        <v>39</v>
      </c>
      <c r="G28" s="93"/>
      <c r="H28" s="72"/>
      <c r="I28" s="72"/>
      <c r="J28" s="73"/>
      <c r="K28" s="71"/>
      <c r="L28" s="173"/>
      <c r="M28" s="159"/>
      <c r="N28" s="72"/>
      <c r="O28" s="211" t="str">
        <f t="shared" si="0"/>
        <v>0</v>
      </c>
      <c r="P28" s="46"/>
      <c r="Q28" s="72"/>
      <c r="R28" s="3" t="str">
        <f t="shared" si="1"/>
        <v>◯</v>
      </c>
    </row>
    <row r="29" spans="2:18" ht="20.149999999999999" customHeight="1">
      <c r="B29" s="68">
        <v>21</v>
      </c>
      <c r="C29" s="69"/>
      <c r="D29" s="70" t="s">
        <v>11</v>
      </c>
      <c r="E29" s="92"/>
      <c r="F29" s="87" t="s">
        <v>39</v>
      </c>
      <c r="G29" s="93"/>
      <c r="H29" s="72"/>
      <c r="I29" s="72"/>
      <c r="J29" s="73"/>
      <c r="K29" s="71"/>
      <c r="L29" s="173"/>
      <c r="M29" s="159"/>
      <c r="N29" s="72"/>
      <c r="O29" s="211" t="str">
        <f t="shared" si="0"/>
        <v>0</v>
      </c>
      <c r="P29" s="46"/>
      <c r="Q29" s="72"/>
      <c r="R29" s="3" t="str">
        <f t="shared" si="1"/>
        <v>◯</v>
      </c>
    </row>
    <row r="30" spans="2:18" ht="20.149999999999999" customHeight="1">
      <c r="B30" s="68">
        <v>22</v>
      </c>
      <c r="C30" s="69"/>
      <c r="D30" s="70" t="s">
        <v>11</v>
      </c>
      <c r="E30" s="92"/>
      <c r="F30" s="87" t="s">
        <v>39</v>
      </c>
      <c r="G30" s="93"/>
      <c r="H30" s="72"/>
      <c r="I30" s="72"/>
      <c r="J30" s="73"/>
      <c r="K30" s="71"/>
      <c r="L30" s="173"/>
      <c r="M30" s="159"/>
      <c r="N30" s="72"/>
      <c r="O30" s="211" t="str">
        <f t="shared" si="0"/>
        <v>0</v>
      </c>
      <c r="P30" s="46"/>
      <c r="Q30" s="72"/>
      <c r="R30" s="3" t="str">
        <f t="shared" si="1"/>
        <v>◯</v>
      </c>
    </row>
    <row r="31" spans="2:18" ht="20.149999999999999" customHeight="1">
      <c r="B31" s="68">
        <v>23</v>
      </c>
      <c r="C31" s="69"/>
      <c r="D31" s="70" t="s">
        <v>11</v>
      </c>
      <c r="E31" s="92"/>
      <c r="F31" s="87" t="s">
        <v>39</v>
      </c>
      <c r="G31" s="93"/>
      <c r="H31" s="72"/>
      <c r="I31" s="72"/>
      <c r="J31" s="73"/>
      <c r="K31" s="71"/>
      <c r="L31" s="173"/>
      <c r="M31" s="159"/>
      <c r="N31" s="72"/>
      <c r="O31" s="211" t="str">
        <f t="shared" si="0"/>
        <v>0</v>
      </c>
      <c r="P31" s="46"/>
      <c r="Q31" s="72"/>
      <c r="R31" s="3" t="str">
        <f t="shared" si="1"/>
        <v>◯</v>
      </c>
    </row>
    <row r="32" spans="2:18" ht="20.149999999999999" customHeight="1">
      <c r="B32" s="68">
        <v>24</v>
      </c>
      <c r="C32" s="69"/>
      <c r="D32" s="70" t="s">
        <v>11</v>
      </c>
      <c r="E32" s="92"/>
      <c r="F32" s="87" t="s">
        <v>39</v>
      </c>
      <c r="G32" s="93"/>
      <c r="H32" s="72"/>
      <c r="I32" s="72"/>
      <c r="J32" s="73"/>
      <c r="K32" s="71"/>
      <c r="L32" s="173"/>
      <c r="M32" s="159"/>
      <c r="N32" s="72"/>
      <c r="O32" s="211" t="str">
        <f t="shared" si="0"/>
        <v>0</v>
      </c>
      <c r="P32" s="46"/>
      <c r="Q32" s="72"/>
      <c r="R32" s="3" t="str">
        <f t="shared" si="1"/>
        <v>◯</v>
      </c>
    </row>
    <row r="33" spans="2:20" ht="20.149999999999999" customHeight="1">
      <c r="B33" s="68">
        <v>25</v>
      </c>
      <c r="C33" s="69"/>
      <c r="D33" s="70" t="s">
        <v>11</v>
      </c>
      <c r="E33" s="92"/>
      <c r="F33" s="87" t="s">
        <v>39</v>
      </c>
      <c r="G33" s="93"/>
      <c r="H33" s="72"/>
      <c r="I33" s="72"/>
      <c r="J33" s="73"/>
      <c r="K33" s="71"/>
      <c r="L33" s="173"/>
      <c r="M33" s="159"/>
      <c r="N33" s="72"/>
      <c r="O33" s="211" t="str">
        <f t="shared" si="0"/>
        <v>0</v>
      </c>
      <c r="P33" s="46"/>
      <c r="Q33" s="72"/>
      <c r="R33" s="3" t="str">
        <f t="shared" si="1"/>
        <v>◯</v>
      </c>
    </row>
    <row r="34" spans="2:20" ht="20.149999999999999" customHeight="1">
      <c r="B34" s="68">
        <v>26</v>
      </c>
      <c r="C34" s="69"/>
      <c r="D34" s="70" t="s">
        <v>11</v>
      </c>
      <c r="E34" s="92"/>
      <c r="F34" s="87" t="s">
        <v>39</v>
      </c>
      <c r="G34" s="93"/>
      <c r="H34" s="72"/>
      <c r="I34" s="72"/>
      <c r="J34" s="73"/>
      <c r="K34" s="71"/>
      <c r="L34" s="173"/>
      <c r="M34" s="159"/>
      <c r="N34" s="72"/>
      <c r="O34" s="211" t="str">
        <f t="shared" si="0"/>
        <v>0</v>
      </c>
      <c r="P34" s="46"/>
      <c r="Q34" s="72"/>
      <c r="R34" s="3" t="str">
        <f t="shared" si="1"/>
        <v>◯</v>
      </c>
    </row>
    <row r="35" spans="2:20" ht="20.149999999999999" customHeight="1">
      <c r="B35" s="68">
        <v>27</v>
      </c>
      <c r="C35" s="69"/>
      <c r="D35" s="70" t="s">
        <v>11</v>
      </c>
      <c r="E35" s="92"/>
      <c r="F35" s="87" t="s">
        <v>39</v>
      </c>
      <c r="G35" s="93"/>
      <c r="H35" s="72"/>
      <c r="I35" s="72"/>
      <c r="J35" s="73"/>
      <c r="K35" s="71"/>
      <c r="L35" s="173"/>
      <c r="M35" s="159"/>
      <c r="N35" s="72"/>
      <c r="O35" s="211" t="str">
        <f t="shared" si="0"/>
        <v>0</v>
      </c>
      <c r="P35" s="46"/>
      <c r="Q35" s="72"/>
      <c r="R35" s="3" t="str">
        <f t="shared" si="1"/>
        <v>◯</v>
      </c>
    </row>
    <row r="36" spans="2:20" ht="20.149999999999999" customHeight="1">
      <c r="B36" s="68">
        <v>28</v>
      </c>
      <c r="C36" s="69"/>
      <c r="D36" s="70" t="s">
        <v>11</v>
      </c>
      <c r="E36" s="92"/>
      <c r="F36" s="87" t="s">
        <v>39</v>
      </c>
      <c r="G36" s="93"/>
      <c r="H36" s="72"/>
      <c r="I36" s="72"/>
      <c r="J36" s="73"/>
      <c r="K36" s="71"/>
      <c r="L36" s="173"/>
      <c r="M36" s="159"/>
      <c r="N36" s="72"/>
      <c r="O36" s="211" t="str">
        <f t="shared" si="0"/>
        <v>0</v>
      </c>
      <c r="P36" s="46"/>
      <c r="Q36" s="72"/>
      <c r="R36" s="3" t="str">
        <f t="shared" si="1"/>
        <v>◯</v>
      </c>
    </row>
    <row r="37" spans="2:20" ht="20.149999999999999" customHeight="1">
      <c r="B37" s="68">
        <v>29</v>
      </c>
      <c r="C37" s="69"/>
      <c r="D37" s="70" t="s">
        <v>11</v>
      </c>
      <c r="E37" s="92"/>
      <c r="F37" s="87" t="s">
        <v>39</v>
      </c>
      <c r="G37" s="93"/>
      <c r="H37" s="72"/>
      <c r="I37" s="72"/>
      <c r="J37" s="73"/>
      <c r="K37" s="71"/>
      <c r="L37" s="173"/>
      <c r="M37" s="159"/>
      <c r="N37" s="72"/>
      <c r="O37" s="211" t="str">
        <f t="shared" si="0"/>
        <v>0</v>
      </c>
      <c r="P37" s="46"/>
      <c r="Q37" s="72"/>
      <c r="R37" s="3" t="str">
        <f t="shared" si="1"/>
        <v>◯</v>
      </c>
    </row>
    <row r="38" spans="2:20" ht="20.149999999999999" customHeight="1">
      <c r="B38" s="68">
        <v>30</v>
      </c>
      <c r="C38" s="69"/>
      <c r="D38" s="70" t="s">
        <v>11</v>
      </c>
      <c r="E38" s="92"/>
      <c r="F38" s="87" t="s">
        <v>39</v>
      </c>
      <c r="G38" s="93"/>
      <c r="H38" s="72"/>
      <c r="I38" s="72"/>
      <c r="J38" s="73"/>
      <c r="K38" s="71"/>
      <c r="L38" s="173"/>
      <c r="M38" s="159"/>
      <c r="N38" s="72"/>
      <c r="O38" s="211" t="str">
        <f t="shared" si="0"/>
        <v>0</v>
      </c>
      <c r="P38" s="46"/>
      <c r="Q38" s="72"/>
      <c r="R38" s="3" t="str">
        <f t="shared" si="1"/>
        <v>◯</v>
      </c>
    </row>
    <row r="39" spans="2:20" ht="22.5">
      <c r="B39" s="68">
        <v>31</v>
      </c>
      <c r="C39" s="69"/>
      <c r="D39" s="70" t="s">
        <v>31</v>
      </c>
      <c r="E39" s="92"/>
      <c r="F39" s="87" t="s">
        <v>39</v>
      </c>
      <c r="G39" s="93"/>
      <c r="H39" s="72"/>
      <c r="I39" s="72"/>
      <c r="J39" s="73"/>
      <c r="K39" s="71"/>
      <c r="L39" s="173"/>
      <c r="M39" s="159"/>
      <c r="N39" s="72"/>
      <c r="O39" s="211" t="str">
        <f t="shared" si="0"/>
        <v>0</v>
      </c>
      <c r="P39" s="46"/>
      <c r="Q39" s="72"/>
      <c r="R39" s="3" t="str">
        <f t="shared" si="1"/>
        <v>◯</v>
      </c>
    </row>
    <row r="40" spans="2:20" s="5" customFormat="1" ht="19" customHeight="1">
      <c r="B40" s="55" t="s">
        <v>67</v>
      </c>
      <c r="C40" s="56"/>
      <c r="D40" s="56"/>
      <c r="E40" s="56"/>
      <c r="F40" s="56"/>
      <c r="G40" s="56"/>
      <c r="H40" s="56"/>
      <c r="I40" s="56"/>
      <c r="J40" s="56"/>
      <c r="K40" s="57"/>
      <c r="L40" s="58"/>
      <c r="M40" s="56"/>
      <c r="N40" s="58"/>
      <c r="O40" s="57"/>
      <c r="P40" s="57"/>
      <c r="Q40" s="57"/>
      <c r="R40" s="56"/>
      <c r="T40" s="3"/>
    </row>
    <row r="41" spans="2:20" s="5" customFormat="1" ht="19" customHeight="1">
      <c r="B41" s="55" t="s">
        <v>68</v>
      </c>
      <c r="C41" s="56"/>
      <c r="D41" s="56"/>
      <c r="E41" s="56"/>
      <c r="F41" s="56"/>
      <c r="G41" s="56"/>
      <c r="H41" s="56"/>
      <c r="I41" s="56"/>
      <c r="J41" s="56"/>
      <c r="K41" s="57"/>
      <c r="L41" s="58"/>
      <c r="M41" s="56"/>
      <c r="N41" s="58"/>
      <c r="R41" s="56"/>
      <c r="T41" s="3"/>
    </row>
    <row r="42" spans="2:20" s="5" customFormat="1" ht="19" customHeight="1">
      <c r="B42" s="55" t="s">
        <v>69</v>
      </c>
      <c r="C42" s="56"/>
      <c r="D42" s="56"/>
      <c r="E42" s="56"/>
      <c r="F42" s="56"/>
      <c r="G42" s="56"/>
      <c r="H42" s="56"/>
      <c r="I42" s="56"/>
      <c r="J42" s="56"/>
      <c r="K42" s="57"/>
      <c r="L42" s="58"/>
      <c r="M42" s="56"/>
      <c r="N42" s="58"/>
      <c r="O42" s="57"/>
      <c r="P42" s="57"/>
      <c r="Q42" s="57"/>
      <c r="R42" s="56"/>
      <c r="T42" s="3"/>
    </row>
    <row r="43" spans="2:20" s="5" customFormat="1" ht="19" customHeight="1">
      <c r="B43" s="55" t="s">
        <v>70</v>
      </c>
      <c r="C43" s="56"/>
      <c r="D43" s="56"/>
      <c r="E43" s="56"/>
      <c r="F43" s="56"/>
      <c r="G43" s="56"/>
      <c r="H43" s="56"/>
      <c r="I43" s="56"/>
      <c r="J43" s="56"/>
      <c r="K43" s="57"/>
      <c r="L43" s="58"/>
      <c r="M43" s="56"/>
      <c r="N43" s="58"/>
      <c r="O43" s="57"/>
      <c r="P43" s="57"/>
      <c r="Q43" s="57"/>
      <c r="R43" s="56"/>
      <c r="T43" s="3"/>
    </row>
    <row r="44" spans="2:20" ht="19" customHeight="1">
      <c r="B44" s="168" t="s">
        <v>71</v>
      </c>
      <c r="E44"/>
      <c r="F44"/>
      <c r="G44"/>
      <c r="K44" s="2"/>
      <c r="L44" s="1"/>
      <c r="M44"/>
      <c r="N44" s="1"/>
      <c r="Q44" s="2"/>
      <c r="S44"/>
      <c r="T44" s="3"/>
    </row>
    <row r="45" spans="2:20" ht="19" customHeight="1">
      <c r="B45" s="169" t="s">
        <v>72</v>
      </c>
      <c r="E45"/>
      <c r="F45"/>
      <c r="G45"/>
      <c r="K45" s="2"/>
      <c r="L45" s="1"/>
      <c r="M45"/>
      <c r="N45" s="1"/>
      <c r="Q45" s="2"/>
      <c r="S45"/>
      <c r="T45" s="3"/>
    </row>
    <row r="46" spans="2:20" ht="11.15" customHeight="1" thickBot="1">
      <c r="E46" s="104"/>
      <c r="F46" s="105"/>
      <c r="G46" s="106"/>
    </row>
    <row r="47" spans="2:20" ht="40.5" thickBot="1">
      <c r="B47" s="19" t="s">
        <v>23</v>
      </c>
      <c r="C47" s="6">
        <f>COUNTA(C9:C39)</f>
        <v>0</v>
      </c>
      <c r="D47" s="7"/>
      <c r="E47" s="107"/>
      <c r="F47" s="31"/>
      <c r="G47" s="108"/>
      <c r="H47" s="8">
        <f>COUNTIF(H9:H39, "&gt;0")</f>
        <v>0</v>
      </c>
      <c r="I47" t="s">
        <v>22</v>
      </c>
      <c r="M47" s="161"/>
      <c r="N47" s="1"/>
      <c r="O47"/>
      <c r="P47"/>
      <c r="R47" s="76" t="s">
        <v>10</v>
      </c>
    </row>
    <row r="48" spans="2:20" ht="33" thickBot="1">
      <c r="G48" s="25" t="s">
        <v>14</v>
      </c>
      <c r="H48" s="40">
        <f>SUM(H9:H39)</f>
        <v>0</v>
      </c>
      <c r="I48" s="40">
        <f t="shared" ref="I48:J48" si="2">SUM(I9:I39)</f>
        <v>0</v>
      </c>
      <c r="J48" s="40">
        <f t="shared" si="2"/>
        <v>0</v>
      </c>
      <c r="K48" s="40"/>
      <c r="L48" s="120" t="s">
        <v>15</v>
      </c>
      <c r="M48" s="162" t="s">
        <v>34</v>
      </c>
      <c r="N48" s="121" t="s">
        <v>19</v>
      </c>
      <c r="O48" s="34" t="s">
        <v>17</v>
      </c>
      <c r="P48" s="34"/>
      <c r="Q48" s="33" t="s">
        <v>27</v>
      </c>
      <c r="R48" s="35" t="str">
        <f>IF(H48=(I48+J48),"◯","×")</f>
        <v>◯</v>
      </c>
    </row>
    <row r="49" spans="3:19" ht="20.5" thickBot="1">
      <c r="C49" s="1"/>
      <c r="D49" s="1"/>
      <c r="E49" s="1"/>
      <c r="F49" s="11"/>
      <c r="G49" s="11"/>
      <c r="H49" s="37" t="s">
        <v>15</v>
      </c>
      <c r="I49" s="12" t="s">
        <v>16</v>
      </c>
      <c r="J49" s="29" t="s">
        <v>17</v>
      </c>
      <c r="K49" s="164"/>
      <c r="Q49" s="32"/>
      <c r="S49" s="13"/>
    </row>
    <row r="50" spans="3:19" ht="33" customHeight="1" thickTop="1">
      <c r="C50" s="23"/>
      <c r="D50" s="24" t="s">
        <v>18</v>
      </c>
      <c r="H50" s="21" t="e">
        <f>$H$48/$H$47</f>
        <v>#DIV/0!</v>
      </c>
      <c r="I50" s="17"/>
      <c r="J50" s="22" t="e">
        <f>$J$48/$H$47</f>
        <v>#DIV/0!</v>
      </c>
      <c r="K50" s="22"/>
      <c r="O50" s="171" t="s">
        <v>73</v>
      </c>
      <c r="P50" s="175" t="str">
        <f>IF(COUNT($P$9:$P$39)&gt;0,"有","")</f>
        <v/>
      </c>
    </row>
    <row r="51" spans="3:19" ht="22.5">
      <c r="H51" s="36" t="s">
        <v>15</v>
      </c>
      <c r="I51" s="20"/>
      <c r="J51" s="28" t="s">
        <v>17</v>
      </c>
      <c r="K51" s="28"/>
      <c r="P51" s="172">
        <f>SUM($P$9:$P$39)</f>
        <v>0</v>
      </c>
    </row>
    <row r="52" spans="3:19">
      <c r="H52" s="39" t="s">
        <v>25</v>
      </c>
      <c r="J52" s="27" t="s">
        <v>26</v>
      </c>
      <c r="K52" s="27"/>
    </row>
  </sheetData>
  <mergeCells count="11">
    <mergeCell ref="P7:P8"/>
    <mergeCell ref="Q7:Q8"/>
    <mergeCell ref="H2:N2"/>
    <mergeCell ref="O2:O3"/>
    <mergeCell ref="B7:B8"/>
    <mergeCell ref="C7:D8"/>
    <mergeCell ref="E7:G8"/>
    <mergeCell ref="H7:L7"/>
    <mergeCell ref="M7:M8"/>
    <mergeCell ref="N7:N8"/>
    <mergeCell ref="O7:O8"/>
  </mergeCells>
  <phoneticPr fontId="1"/>
  <conditionalFormatting sqref="P50">
    <cfRule type="expression" dxfId="6" priority="1">
      <formula>$P$50&lt;&gt;""</formula>
    </cfRule>
  </conditionalFormatting>
  <pageMargins left="0.51181102362204722" right="0.31496062992125984" top="0.15748031496062992" bottom="0.15748031496062992" header="0.11811023622047245" footer="0.11811023622047245"/>
  <pageSetup paperSize="9" scale="6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F592F-663C-4DF2-A26D-27DB2FB8702B}">
  <sheetPr>
    <tabColor rgb="FF7030A0"/>
  </sheetPr>
  <dimension ref="B1:T52"/>
  <sheetViews>
    <sheetView view="pageBreakPreview" zoomScale="60" zoomScaleNormal="100" workbookViewId="0">
      <selection activeCell="H2" sqref="H2:N2"/>
    </sheetView>
  </sheetViews>
  <sheetFormatPr defaultRowHeight="18"/>
  <cols>
    <col min="1" max="1" width="1.83203125" customWidth="1"/>
    <col min="2" max="2" width="6.58203125" style="1" customWidth="1"/>
    <col min="3" max="3" width="4.58203125" customWidth="1"/>
    <col min="4" max="4" width="3.5" customWidth="1"/>
    <col min="5" max="5" width="3.75" style="101" customWidth="1"/>
    <col min="6" max="6" width="2.83203125" style="1" customWidth="1"/>
    <col min="7" max="7" width="4.33203125" style="102" customWidth="1"/>
    <col min="8" max="8" width="9.33203125" customWidth="1"/>
    <col min="9" max="9" width="8.33203125" customWidth="1"/>
    <col min="10" max="11" width="10.5" customWidth="1"/>
    <col min="12" max="12" width="16.58203125" style="2" customWidth="1"/>
    <col min="13" max="13" width="13.5" style="160" customWidth="1"/>
    <col min="14" max="14" width="15.33203125" customWidth="1"/>
    <col min="15" max="16" width="8.5" style="2" customWidth="1"/>
    <col min="17" max="17" width="9.33203125" customWidth="1"/>
    <col min="18" max="18" width="6.08203125" customWidth="1"/>
    <col min="19" max="19" width="6.25" style="3" customWidth="1"/>
  </cols>
  <sheetData>
    <row r="1" spans="2:18" ht="20.5" customHeight="1">
      <c r="B1" s="122" t="s">
        <v>35</v>
      </c>
      <c r="C1" s="50"/>
      <c r="D1" s="50"/>
      <c r="E1" s="78"/>
      <c r="F1" s="52"/>
      <c r="G1" s="79"/>
      <c r="H1" s="50"/>
      <c r="I1" s="50"/>
      <c r="J1" s="50"/>
      <c r="K1" s="50"/>
      <c r="L1" s="51"/>
      <c r="M1" s="156"/>
      <c r="N1" s="50"/>
      <c r="O1" s="51"/>
      <c r="P1" s="51"/>
      <c r="Q1" s="50"/>
    </row>
    <row r="2" spans="2:18" ht="24.65" customHeight="1">
      <c r="B2" s="52"/>
      <c r="C2" s="50"/>
      <c r="D2" s="50"/>
      <c r="E2" s="78"/>
      <c r="F2" s="52"/>
      <c r="G2" s="79"/>
      <c r="H2" s="293" t="s">
        <v>92</v>
      </c>
      <c r="I2" s="293"/>
      <c r="J2" s="293"/>
      <c r="K2" s="293"/>
      <c r="L2" s="293"/>
      <c r="M2" s="293"/>
      <c r="N2" s="293"/>
      <c r="O2" s="303">
        <v>1</v>
      </c>
      <c r="P2" s="51"/>
      <c r="Q2" s="50"/>
    </row>
    <row r="3" spans="2:18">
      <c r="B3" s="52"/>
      <c r="C3" s="50"/>
      <c r="D3" s="50"/>
      <c r="E3" s="78"/>
      <c r="F3" s="52"/>
      <c r="G3" s="79"/>
      <c r="H3" s="50"/>
      <c r="I3" s="50"/>
      <c r="J3" s="50"/>
      <c r="K3" s="50"/>
      <c r="L3" s="51"/>
      <c r="M3" s="157" t="s">
        <v>24</v>
      </c>
      <c r="N3" s="67">
        <v>9</v>
      </c>
      <c r="O3" s="303"/>
      <c r="P3" s="65"/>
      <c r="Q3" s="53" t="s">
        <v>0</v>
      </c>
    </row>
    <row r="4" spans="2:18">
      <c r="B4" s="52"/>
      <c r="C4" s="50"/>
      <c r="D4" s="50"/>
      <c r="E4" s="78"/>
      <c r="F4" s="52"/>
      <c r="G4" s="79"/>
      <c r="H4" s="50"/>
      <c r="I4" s="50"/>
      <c r="J4" s="50"/>
      <c r="K4" s="50"/>
      <c r="L4" s="51"/>
      <c r="M4" s="157" t="s">
        <v>36</v>
      </c>
      <c r="N4" s="81" t="str">
        <f>+'R8.4'!$N$4</f>
        <v>●●　組合</v>
      </c>
      <c r="O4" s="51"/>
      <c r="P4" s="51"/>
      <c r="Q4" s="50"/>
    </row>
    <row r="5" spans="2:18">
      <c r="B5" s="52"/>
      <c r="C5" s="50"/>
      <c r="D5" s="50"/>
      <c r="E5" s="78"/>
      <c r="F5" s="52"/>
      <c r="G5" s="79"/>
      <c r="H5" s="50"/>
      <c r="I5" s="50"/>
      <c r="J5" s="50"/>
      <c r="K5" s="50"/>
      <c r="L5" s="51"/>
      <c r="M5" s="163" t="s">
        <v>38</v>
      </c>
      <c r="N5" s="81" t="str">
        <f>+'R8.4'!$N$5</f>
        <v>●●　●●　　</v>
      </c>
      <c r="O5" s="51"/>
      <c r="P5" s="51"/>
      <c r="Q5" s="50"/>
    </row>
    <row r="6" spans="2:18">
      <c r="B6" s="52"/>
      <c r="C6" s="50"/>
      <c r="D6" s="50"/>
      <c r="E6" s="78"/>
      <c r="F6" s="52"/>
      <c r="G6" s="79"/>
      <c r="H6" s="50"/>
      <c r="I6" s="50"/>
      <c r="J6" s="50"/>
      <c r="K6" s="50"/>
      <c r="L6" s="51"/>
      <c r="M6" s="157" t="s">
        <v>39</v>
      </c>
      <c r="N6" s="50"/>
      <c r="O6" s="77"/>
      <c r="P6" s="77"/>
      <c r="Q6" s="50"/>
    </row>
    <row r="7" spans="2:18" ht="57" customHeight="1">
      <c r="B7" s="286" t="s">
        <v>1</v>
      </c>
      <c r="C7" s="299" t="s">
        <v>2</v>
      </c>
      <c r="D7" s="300"/>
      <c r="E7" s="275" t="s">
        <v>41</v>
      </c>
      <c r="F7" s="276"/>
      <c r="G7" s="277"/>
      <c r="H7" s="281" t="s">
        <v>3</v>
      </c>
      <c r="I7" s="281"/>
      <c r="J7" s="281"/>
      <c r="K7" s="281"/>
      <c r="L7" s="281"/>
      <c r="M7" s="296" t="s">
        <v>33</v>
      </c>
      <c r="N7" s="282" t="s">
        <v>4</v>
      </c>
      <c r="O7" s="286" t="s">
        <v>5</v>
      </c>
      <c r="P7" s="286" t="s">
        <v>66</v>
      </c>
      <c r="Q7" s="286" t="s">
        <v>6</v>
      </c>
      <c r="R7" s="4"/>
    </row>
    <row r="8" spans="2:18" s="1" customFormat="1" ht="66.650000000000006" customHeight="1">
      <c r="B8" s="287"/>
      <c r="C8" s="301"/>
      <c r="D8" s="302"/>
      <c r="E8" s="278"/>
      <c r="F8" s="279"/>
      <c r="G8" s="280"/>
      <c r="H8" s="41" t="s">
        <v>7</v>
      </c>
      <c r="I8" s="41" t="s">
        <v>8</v>
      </c>
      <c r="J8" s="61" t="s">
        <v>9</v>
      </c>
      <c r="K8" s="64" t="s">
        <v>28</v>
      </c>
      <c r="L8" s="174" t="s">
        <v>74</v>
      </c>
      <c r="M8" s="297"/>
      <c r="N8" s="294"/>
      <c r="O8" s="287"/>
      <c r="P8" s="287"/>
      <c r="Q8" s="287"/>
      <c r="R8" s="18" t="s">
        <v>21</v>
      </c>
    </row>
    <row r="9" spans="2:18" ht="20.149999999999999" customHeight="1">
      <c r="B9" s="68">
        <v>1</v>
      </c>
      <c r="C9" s="69"/>
      <c r="D9" s="70" t="s">
        <v>11</v>
      </c>
      <c r="E9" s="86">
        <v>7</v>
      </c>
      <c r="F9" s="87" t="s">
        <v>39</v>
      </c>
      <c r="G9" s="88">
        <v>0</v>
      </c>
      <c r="H9" s="47"/>
      <c r="I9" s="47"/>
      <c r="J9" s="62"/>
      <c r="K9" s="71"/>
      <c r="L9" s="173"/>
      <c r="M9" s="158"/>
      <c r="N9" s="47"/>
      <c r="O9" s="211" t="str">
        <f t="shared" ref="O9:O39" si="0">IF(J9&gt;0,"人数？","0")</f>
        <v>0</v>
      </c>
      <c r="P9" s="46"/>
      <c r="Q9" s="72"/>
      <c r="R9" s="3" t="str">
        <f t="shared" ref="R9:R39" si="1">IF(H9=(I9+J9),"◯","×")</f>
        <v>◯</v>
      </c>
    </row>
    <row r="10" spans="2:18" ht="23.5" customHeight="1">
      <c r="B10" s="68">
        <v>2</v>
      </c>
      <c r="C10" s="69"/>
      <c r="D10" s="70" t="s">
        <v>11</v>
      </c>
      <c r="E10" s="92"/>
      <c r="F10" s="87" t="s">
        <v>39</v>
      </c>
      <c r="G10" s="93"/>
      <c r="H10" s="47"/>
      <c r="I10" s="47"/>
      <c r="J10" s="62"/>
      <c r="K10" s="71"/>
      <c r="L10" s="173"/>
      <c r="M10" s="159"/>
      <c r="N10" s="72"/>
      <c r="O10" s="211" t="str">
        <f t="shared" si="0"/>
        <v>0</v>
      </c>
      <c r="P10" s="46"/>
      <c r="Q10" s="72"/>
      <c r="R10" s="3" t="str">
        <f t="shared" si="1"/>
        <v>◯</v>
      </c>
    </row>
    <row r="11" spans="2:18" ht="20.149999999999999" customHeight="1">
      <c r="B11" s="68">
        <v>3</v>
      </c>
      <c r="C11" s="69"/>
      <c r="D11" s="70" t="s">
        <v>11</v>
      </c>
      <c r="E11" s="92"/>
      <c r="F11" s="87" t="s">
        <v>39</v>
      </c>
      <c r="G11" s="93"/>
      <c r="H11" s="72"/>
      <c r="I11" s="72"/>
      <c r="J11" s="73"/>
      <c r="K11" s="71"/>
      <c r="L11" s="173"/>
      <c r="M11" s="159"/>
      <c r="N11" s="72"/>
      <c r="O11" s="211" t="str">
        <f t="shared" si="0"/>
        <v>0</v>
      </c>
      <c r="P11" s="46"/>
      <c r="Q11" s="72"/>
      <c r="R11" s="3" t="str">
        <f t="shared" si="1"/>
        <v>◯</v>
      </c>
    </row>
    <row r="12" spans="2:18" ht="20.149999999999999" customHeight="1">
      <c r="B12" s="68">
        <v>4</v>
      </c>
      <c r="C12" s="69"/>
      <c r="D12" s="70" t="s">
        <v>11</v>
      </c>
      <c r="E12" s="92"/>
      <c r="F12" s="87" t="s">
        <v>39</v>
      </c>
      <c r="G12" s="93"/>
      <c r="H12" s="72"/>
      <c r="I12" s="72"/>
      <c r="J12" s="73"/>
      <c r="K12" s="71"/>
      <c r="L12" s="173"/>
      <c r="M12" s="159"/>
      <c r="N12" s="72"/>
      <c r="O12" s="211" t="str">
        <f t="shared" si="0"/>
        <v>0</v>
      </c>
      <c r="P12" s="46"/>
      <c r="Q12" s="72"/>
      <c r="R12" s="3" t="str">
        <f t="shared" si="1"/>
        <v>◯</v>
      </c>
    </row>
    <row r="13" spans="2:18" ht="20.149999999999999" customHeight="1">
      <c r="B13" s="68">
        <v>5</v>
      </c>
      <c r="C13" s="69"/>
      <c r="D13" s="70" t="s">
        <v>11</v>
      </c>
      <c r="E13" s="92"/>
      <c r="F13" s="87" t="s">
        <v>39</v>
      </c>
      <c r="G13" s="93"/>
      <c r="H13" s="72"/>
      <c r="I13" s="72"/>
      <c r="J13" s="73"/>
      <c r="K13" s="71"/>
      <c r="L13" s="173"/>
      <c r="M13" s="159"/>
      <c r="N13" s="72"/>
      <c r="O13" s="211" t="str">
        <f t="shared" si="0"/>
        <v>0</v>
      </c>
      <c r="P13" s="46"/>
      <c r="Q13" s="72"/>
      <c r="R13" s="3" t="str">
        <f t="shared" si="1"/>
        <v>◯</v>
      </c>
    </row>
    <row r="14" spans="2:18" ht="20.149999999999999" customHeight="1">
      <c r="B14" s="68">
        <v>6</v>
      </c>
      <c r="C14" s="69"/>
      <c r="D14" s="70" t="s">
        <v>11</v>
      </c>
      <c r="E14" s="92"/>
      <c r="F14" s="87" t="s">
        <v>39</v>
      </c>
      <c r="G14" s="93"/>
      <c r="H14" s="72"/>
      <c r="I14" s="72"/>
      <c r="J14" s="73"/>
      <c r="K14" s="71"/>
      <c r="L14" s="173"/>
      <c r="M14" s="159"/>
      <c r="N14" s="72"/>
      <c r="O14" s="211" t="str">
        <f t="shared" si="0"/>
        <v>0</v>
      </c>
      <c r="P14" s="46"/>
      <c r="Q14" s="72"/>
      <c r="R14" s="3" t="str">
        <f t="shared" si="1"/>
        <v>◯</v>
      </c>
    </row>
    <row r="15" spans="2:18" ht="20.149999999999999" customHeight="1">
      <c r="B15" s="68">
        <v>7</v>
      </c>
      <c r="C15" s="69"/>
      <c r="D15" s="70" t="s">
        <v>11</v>
      </c>
      <c r="E15" s="92"/>
      <c r="F15" s="87" t="s">
        <v>39</v>
      </c>
      <c r="G15" s="93"/>
      <c r="H15" s="72"/>
      <c r="I15" s="72"/>
      <c r="J15" s="73"/>
      <c r="K15" s="71"/>
      <c r="L15" s="173"/>
      <c r="M15" s="159"/>
      <c r="N15" s="72"/>
      <c r="O15" s="211" t="str">
        <f t="shared" si="0"/>
        <v>0</v>
      </c>
      <c r="P15" s="46"/>
      <c r="Q15" s="72"/>
      <c r="R15" s="3" t="str">
        <f t="shared" si="1"/>
        <v>◯</v>
      </c>
    </row>
    <row r="16" spans="2:18" ht="20.149999999999999" customHeight="1">
      <c r="B16" s="68">
        <v>8</v>
      </c>
      <c r="C16" s="69"/>
      <c r="D16" s="70" t="s">
        <v>11</v>
      </c>
      <c r="E16" s="92"/>
      <c r="F16" s="87" t="s">
        <v>39</v>
      </c>
      <c r="G16" s="93"/>
      <c r="H16" s="72"/>
      <c r="I16" s="72"/>
      <c r="J16" s="73"/>
      <c r="K16" s="71"/>
      <c r="L16" s="173"/>
      <c r="M16" s="159"/>
      <c r="N16" s="72"/>
      <c r="O16" s="211" t="str">
        <f t="shared" si="0"/>
        <v>0</v>
      </c>
      <c r="P16" s="46"/>
      <c r="Q16" s="72"/>
      <c r="R16" s="3" t="str">
        <f t="shared" si="1"/>
        <v>◯</v>
      </c>
    </row>
    <row r="17" spans="2:18" ht="20.149999999999999" customHeight="1">
      <c r="B17" s="68">
        <v>9</v>
      </c>
      <c r="C17" s="69"/>
      <c r="D17" s="70" t="s">
        <v>11</v>
      </c>
      <c r="E17" s="92"/>
      <c r="F17" s="87" t="s">
        <v>39</v>
      </c>
      <c r="G17" s="93"/>
      <c r="H17" s="72"/>
      <c r="I17" s="72"/>
      <c r="J17" s="73"/>
      <c r="K17" s="71"/>
      <c r="L17" s="173"/>
      <c r="M17" s="159"/>
      <c r="N17" s="74"/>
      <c r="O17" s="211" t="str">
        <f t="shared" si="0"/>
        <v>0</v>
      </c>
      <c r="P17" s="46"/>
      <c r="Q17" s="72"/>
      <c r="R17" s="3" t="str">
        <f t="shared" si="1"/>
        <v>◯</v>
      </c>
    </row>
    <row r="18" spans="2:18" ht="20.149999999999999" customHeight="1">
      <c r="B18" s="68">
        <v>10</v>
      </c>
      <c r="C18" s="69"/>
      <c r="D18" s="70" t="s">
        <v>11</v>
      </c>
      <c r="E18" s="92"/>
      <c r="F18" s="87" t="s">
        <v>39</v>
      </c>
      <c r="G18" s="93"/>
      <c r="H18" s="72"/>
      <c r="I18" s="72"/>
      <c r="J18" s="73"/>
      <c r="K18" s="71"/>
      <c r="L18" s="173"/>
      <c r="M18" s="159"/>
      <c r="N18" s="72"/>
      <c r="O18" s="211" t="str">
        <f t="shared" si="0"/>
        <v>0</v>
      </c>
      <c r="P18" s="46"/>
      <c r="Q18" s="72"/>
      <c r="R18" s="3" t="str">
        <f t="shared" si="1"/>
        <v>◯</v>
      </c>
    </row>
    <row r="19" spans="2:18" ht="20.149999999999999" customHeight="1">
      <c r="B19" s="68">
        <v>11</v>
      </c>
      <c r="C19" s="69"/>
      <c r="D19" s="70" t="s">
        <v>11</v>
      </c>
      <c r="E19" s="92"/>
      <c r="F19" s="87" t="s">
        <v>39</v>
      </c>
      <c r="G19" s="93"/>
      <c r="H19" s="72"/>
      <c r="I19" s="72"/>
      <c r="J19" s="73"/>
      <c r="K19" s="71"/>
      <c r="L19" s="173"/>
      <c r="M19" s="159"/>
      <c r="N19" s="72"/>
      <c r="O19" s="211" t="str">
        <f t="shared" si="0"/>
        <v>0</v>
      </c>
      <c r="P19" s="46"/>
      <c r="Q19" s="72"/>
      <c r="R19" s="3" t="str">
        <f t="shared" si="1"/>
        <v>◯</v>
      </c>
    </row>
    <row r="20" spans="2:18" ht="20.149999999999999" customHeight="1">
      <c r="B20" s="68">
        <v>12</v>
      </c>
      <c r="C20" s="69"/>
      <c r="D20" s="70" t="s">
        <v>11</v>
      </c>
      <c r="E20" s="92"/>
      <c r="F20" s="87" t="s">
        <v>39</v>
      </c>
      <c r="G20" s="93"/>
      <c r="H20" s="72"/>
      <c r="I20" s="72"/>
      <c r="J20" s="73"/>
      <c r="K20" s="71"/>
      <c r="L20" s="173"/>
      <c r="M20" s="159"/>
      <c r="N20" s="72"/>
      <c r="O20" s="211" t="str">
        <f t="shared" si="0"/>
        <v>0</v>
      </c>
      <c r="P20" s="46"/>
      <c r="Q20" s="72"/>
      <c r="R20" s="3" t="str">
        <f t="shared" si="1"/>
        <v>◯</v>
      </c>
    </row>
    <row r="21" spans="2:18" ht="20.149999999999999" customHeight="1">
      <c r="B21" s="68">
        <v>13</v>
      </c>
      <c r="C21" s="69"/>
      <c r="D21" s="70" t="s">
        <v>11</v>
      </c>
      <c r="E21" s="92"/>
      <c r="F21" s="87" t="s">
        <v>39</v>
      </c>
      <c r="G21" s="93"/>
      <c r="H21" s="72"/>
      <c r="I21" s="72"/>
      <c r="J21" s="73"/>
      <c r="K21" s="71"/>
      <c r="L21" s="173"/>
      <c r="M21" s="159"/>
      <c r="N21" s="72"/>
      <c r="O21" s="211" t="str">
        <f t="shared" si="0"/>
        <v>0</v>
      </c>
      <c r="P21" s="46"/>
      <c r="Q21" s="72"/>
      <c r="R21" s="3" t="str">
        <f t="shared" si="1"/>
        <v>◯</v>
      </c>
    </row>
    <row r="22" spans="2:18" ht="20.149999999999999" customHeight="1">
      <c r="B22" s="68">
        <v>14</v>
      </c>
      <c r="C22" s="69"/>
      <c r="D22" s="70" t="s">
        <v>11</v>
      </c>
      <c r="E22" s="92"/>
      <c r="F22" s="87" t="s">
        <v>39</v>
      </c>
      <c r="G22" s="93"/>
      <c r="H22" s="72"/>
      <c r="I22" s="72"/>
      <c r="J22" s="73"/>
      <c r="K22" s="71"/>
      <c r="L22" s="173"/>
      <c r="M22" s="159"/>
      <c r="N22" s="72"/>
      <c r="O22" s="211" t="str">
        <f t="shared" si="0"/>
        <v>0</v>
      </c>
      <c r="P22" s="46"/>
      <c r="Q22" s="72"/>
      <c r="R22" s="3" t="str">
        <f t="shared" si="1"/>
        <v>◯</v>
      </c>
    </row>
    <row r="23" spans="2:18" ht="20.149999999999999" customHeight="1">
      <c r="B23" s="68">
        <v>15</v>
      </c>
      <c r="C23" s="69"/>
      <c r="D23" s="70" t="s">
        <v>11</v>
      </c>
      <c r="E23" s="92"/>
      <c r="F23" s="87" t="s">
        <v>39</v>
      </c>
      <c r="G23" s="93"/>
      <c r="H23" s="72"/>
      <c r="I23" s="72"/>
      <c r="J23" s="73"/>
      <c r="K23" s="71"/>
      <c r="L23" s="173"/>
      <c r="M23" s="159"/>
      <c r="N23" s="72"/>
      <c r="O23" s="211" t="str">
        <f t="shared" si="0"/>
        <v>0</v>
      </c>
      <c r="P23" s="46"/>
      <c r="Q23" s="72"/>
      <c r="R23" s="3" t="str">
        <f t="shared" si="1"/>
        <v>◯</v>
      </c>
    </row>
    <row r="24" spans="2:18" ht="20.149999999999999" customHeight="1">
      <c r="B24" s="68">
        <v>16</v>
      </c>
      <c r="C24" s="69"/>
      <c r="D24" s="70" t="s">
        <v>11</v>
      </c>
      <c r="E24" s="92"/>
      <c r="F24" s="87" t="s">
        <v>39</v>
      </c>
      <c r="G24" s="93"/>
      <c r="H24" s="72"/>
      <c r="I24" s="72"/>
      <c r="J24" s="73"/>
      <c r="K24" s="71"/>
      <c r="L24" s="173"/>
      <c r="M24" s="159"/>
      <c r="N24" s="72"/>
      <c r="O24" s="211" t="str">
        <f t="shared" si="0"/>
        <v>0</v>
      </c>
      <c r="P24" s="46"/>
      <c r="Q24" s="72"/>
      <c r="R24" s="3" t="str">
        <f t="shared" si="1"/>
        <v>◯</v>
      </c>
    </row>
    <row r="25" spans="2:18" ht="20.149999999999999" customHeight="1">
      <c r="B25" s="68">
        <v>17</v>
      </c>
      <c r="C25" s="69"/>
      <c r="D25" s="70" t="s">
        <v>11</v>
      </c>
      <c r="E25" s="92"/>
      <c r="F25" s="87" t="s">
        <v>39</v>
      </c>
      <c r="G25" s="93"/>
      <c r="H25" s="72"/>
      <c r="I25" s="72"/>
      <c r="J25" s="73"/>
      <c r="K25" s="71"/>
      <c r="L25" s="173"/>
      <c r="M25" s="159"/>
      <c r="N25" s="72"/>
      <c r="O25" s="211" t="str">
        <f t="shared" si="0"/>
        <v>0</v>
      </c>
      <c r="P25" s="46"/>
      <c r="Q25" s="72"/>
      <c r="R25" s="3" t="str">
        <f t="shared" si="1"/>
        <v>◯</v>
      </c>
    </row>
    <row r="26" spans="2:18" ht="20.149999999999999" customHeight="1">
      <c r="B26" s="68">
        <v>18</v>
      </c>
      <c r="C26" s="69"/>
      <c r="D26" s="70" t="s">
        <v>11</v>
      </c>
      <c r="E26" s="92"/>
      <c r="F26" s="87" t="s">
        <v>39</v>
      </c>
      <c r="G26" s="93"/>
      <c r="H26" s="72"/>
      <c r="I26" s="72"/>
      <c r="J26" s="73"/>
      <c r="K26" s="71"/>
      <c r="L26" s="173"/>
      <c r="M26" s="159"/>
      <c r="N26" s="72"/>
      <c r="O26" s="211" t="str">
        <f t="shared" si="0"/>
        <v>0</v>
      </c>
      <c r="P26" s="46"/>
      <c r="Q26" s="72"/>
      <c r="R26" s="3" t="str">
        <f t="shared" si="1"/>
        <v>◯</v>
      </c>
    </row>
    <row r="27" spans="2:18" ht="20.149999999999999" customHeight="1">
      <c r="B27" s="68">
        <v>19</v>
      </c>
      <c r="C27" s="69"/>
      <c r="D27" s="70" t="s">
        <v>11</v>
      </c>
      <c r="E27" s="92"/>
      <c r="F27" s="87" t="s">
        <v>39</v>
      </c>
      <c r="G27" s="93"/>
      <c r="H27" s="72"/>
      <c r="I27" s="72"/>
      <c r="J27" s="73"/>
      <c r="K27" s="71"/>
      <c r="L27" s="173"/>
      <c r="M27" s="159"/>
      <c r="N27" s="72"/>
      <c r="O27" s="211" t="str">
        <f t="shared" si="0"/>
        <v>0</v>
      </c>
      <c r="P27" s="46"/>
      <c r="Q27" s="72"/>
      <c r="R27" s="3" t="str">
        <f t="shared" si="1"/>
        <v>◯</v>
      </c>
    </row>
    <row r="28" spans="2:18" ht="20.149999999999999" customHeight="1">
      <c r="B28" s="68">
        <v>20</v>
      </c>
      <c r="C28" s="69"/>
      <c r="D28" s="70" t="s">
        <v>11</v>
      </c>
      <c r="E28" s="92"/>
      <c r="F28" s="87" t="s">
        <v>39</v>
      </c>
      <c r="G28" s="93"/>
      <c r="H28" s="72"/>
      <c r="I28" s="72"/>
      <c r="J28" s="73"/>
      <c r="K28" s="71"/>
      <c r="L28" s="173"/>
      <c r="M28" s="159"/>
      <c r="N28" s="72"/>
      <c r="O28" s="211" t="str">
        <f t="shared" si="0"/>
        <v>0</v>
      </c>
      <c r="P28" s="46"/>
      <c r="Q28" s="72"/>
      <c r="R28" s="3" t="str">
        <f t="shared" si="1"/>
        <v>◯</v>
      </c>
    </row>
    <row r="29" spans="2:18" ht="20.149999999999999" customHeight="1">
      <c r="B29" s="68">
        <v>21</v>
      </c>
      <c r="C29" s="69"/>
      <c r="D29" s="70" t="s">
        <v>11</v>
      </c>
      <c r="E29" s="92"/>
      <c r="F29" s="87" t="s">
        <v>39</v>
      </c>
      <c r="G29" s="93"/>
      <c r="H29" s="72"/>
      <c r="I29" s="72"/>
      <c r="J29" s="73"/>
      <c r="K29" s="71"/>
      <c r="L29" s="173"/>
      <c r="M29" s="159"/>
      <c r="N29" s="72"/>
      <c r="O29" s="211" t="str">
        <f t="shared" si="0"/>
        <v>0</v>
      </c>
      <c r="P29" s="46"/>
      <c r="Q29" s="72"/>
      <c r="R29" s="3" t="str">
        <f t="shared" si="1"/>
        <v>◯</v>
      </c>
    </row>
    <row r="30" spans="2:18" ht="20.149999999999999" customHeight="1">
      <c r="B30" s="68">
        <v>22</v>
      </c>
      <c r="C30" s="69"/>
      <c r="D30" s="70" t="s">
        <v>11</v>
      </c>
      <c r="E30" s="92"/>
      <c r="F30" s="87" t="s">
        <v>39</v>
      </c>
      <c r="G30" s="93"/>
      <c r="H30" s="72"/>
      <c r="I30" s="72"/>
      <c r="J30" s="73"/>
      <c r="K30" s="71"/>
      <c r="L30" s="173"/>
      <c r="M30" s="159"/>
      <c r="N30" s="72"/>
      <c r="O30" s="211" t="str">
        <f t="shared" si="0"/>
        <v>0</v>
      </c>
      <c r="P30" s="46"/>
      <c r="Q30" s="72"/>
      <c r="R30" s="3" t="str">
        <f t="shared" si="1"/>
        <v>◯</v>
      </c>
    </row>
    <row r="31" spans="2:18" ht="20.149999999999999" customHeight="1">
      <c r="B31" s="68">
        <v>23</v>
      </c>
      <c r="C31" s="69"/>
      <c r="D31" s="70" t="s">
        <v>11</v>
      </c>
      <c r="E31" s="92"/>
      <c r="F31" s="87" t="s">
        <v>39</v>
      </c>
      <c r="G31" s="93"/>
      <c r="H31" s="72"/>
      <c r="I31" s="72"/>
      <c r="J31" s="73"/>
      <c r="K31" s="71"/>
      <c r="L31" s="173"/>
      <c r="M31" s="159"/>
      <c r="N31" s="72"/>
      <c r="O31" s="211" t="str">
        <f t="shared" si="0"/>
        <v>0</v>
      </c>
      <c r="P31" s="46"/>
      <c r="Q31" s="72"/>
      <c r="R31" s="3" t="str">
        <f t="shared" si="1"/>
        <v>◯</v>
      </c>
    </row>
    <row r="32" spans="2:18" ht="20.149999999999999" customHeight="1">
      <c r="B32" s="68">
        <v>24</v>
      </c>
      <c r="C32" s="69"/>
      <c r="D32" s="70" t="s">
        <v>11</v>
      </c>
      <c r="E32" s="92"/>
      <c r="F32" s="87" t="s">
        <v>39</v>
      </c>
      <c r="G32" s="93"/>
      <c r="H32" s="72"/>
      <c r="I32" s="72"/>
      <c r="J32" s="73"/>
      <c r="K32" s="71"/>
      <c r="L32" s="173"/>
      <c r="M32" s="159"/>
      <c r="N32" s="72"/>
      <c r="O32" s="211" t="str">
        <f t="shared" si="0"/>
        <v>0</v>
      </c>
      <c r="P32" s="46"/>
      <c r="Q32" s="72"/>
      <c r="R32" s="3" t="str">
        <f t="shared" si="1"/>
        <v>◯</v>
      </c>
    </row>
    <row r="33" spans="2:20" ht="20.149999999999999" customHeight="1">
      <c r="B33" s="68">
        <v>25</v>
      </c>
      <c r="C33" s="69"/>
      <c r="D33" s="70" t="s">
        <v>11</v>
      </c>
      <c r="E33" s="92"/>
      <c r="F33" s="87" t="s">
        <v>39</v>
      </c>
      <c r="G33" s="93"/>
      <c r="H33" s="72"/>
      <c r="I33" s="72"/>
      <c r="J33" s="73"/>
      <c r="K33" s="71"/>
      <c r="L33" s="173"/>
      <c r="M33" s="159"/>
      <c r="N33" s="72"/>
      <c r="O33" s="211" t="str">
        <f t="shared" si="0"/>
        <v>0</v>
      </c>
      <c r="P33" s="46"/>
      <c r="Q33" s="72"/>
      <c r="R33" s="3" t="str">
        <f t="shared" si="1"/>
        <v>◯</v>
      </c>
    </row>
    <row r="34" spans="2:20" ht="20.149999999999999" customHeight="1">
      <c r="B34" s="68">
        <v>26</v>
      </c>
      <c r="C34" s="69"/>
      <c r="D34" s="70" t="s">
        <v>11</v>
      </c>
      <c r="E34" s="92"/>
      <c r="F34" s="87" t="s">
        <v>39</v>
      </c>
      <c r="G34" s="93"/>
      <c r="H34" s="72"/>
      <c r="I34" s="72"/>
      <c r="J34" s="73"/>
      <c r="K34" s="71"/>
      <c r="L34" s="173"/>
      <c r="M34" s="159"/>
      <c r="N34" s="72"/>
      <c r="O34" s="211" t="str">
        <f t="shared" si="0"/>
        <v>0</v>
      </c>
      <c r="P34" s="46"/>
      <c r="Q34" s="72"/>
      <c r="R34" s="3" t="str">
        <f t="shared" si="1"/>
        <v>◯</v>
      </c>
    </row>
    <row r="35" spans="2:20" ht="20.149999999999999" customHeight="1">
      <c r="B35" s="68">
        <v>27</v>
      </c>
      <c r="C35" s="69"/>
      <c r="D35" s="70" t="s">
        <v>11</v>
      </c>
      <c r="E35" s="92"/>
      <c r="F35" s="87" t="s">
        <v>39</v>
      </c>
      <c r="G35" s="93"/>
      <c r="H35" s="72"/>
      <c r="I35" s="72"/>
      <c r="J35" s="73"/>
      <c r="K35" s="71"/>
      <c r="L35" s="173"/>
      <c r="M35" s="159"/>
      <c r="N35" s="72"/>
      <c r="O35" s="211" t="str">
        <f t="shared" si="0"/>
        <v>0</v>
      </c>
      <c r="P35" s="46"/>
      <c r="Q35" s="72"/>
      <c r="R35" s="3" t="str">
        <f t="shared" si="1"/>
        <v>◯</v>
      </c>
    </row>
    <row r="36" spans="2:20" ht="20.149999999999999" customHeight="1">
      <c r="B36" s="68">
        <v>28</v>
      </c>
      <c r="C36" s="69"/>
      <c r="D36" s="70" t="s">
        <v>11</v>
      </c>
      <c r="E36" s="92"/>
      <c r="F36" s="87" t="s">
        <v>39</v>
      </c>
      <c r="G36" s="93"/>
      <c r="H36" s="72"/>
      <c r="I36" s="72"/>
      <c r="J36" s="73"/>
      <c r="K36" s="71"/>
      <c r="L36" s="173"/>
      <c r="M36" s="159"/>
      <c r="N36" s="72"/>
      <c r="O36" s="211" t="str">
        <f t="shared" si="0"/>
        <v>0</v>
      </c>
      <c r="P36" s="46"/>
      <c r="Q36" s="72"/>
      <c r="R36" s="3" t="str">
        <f t="shared" si="1"/>
        <v>◯</v>
      </c>
    </row>
    <row r="37" spans="2:20" ht="20.149999999999999" customHeight="1">
      <c r="B37" s="68">
        <v>29</v>
      </c>
      <c r="C37" s="69"/>
      <c r="D37" s="70" t="s">
        <v>11</v>
      </c>
      <c r="E37" s="92"/>
      <c r="F37" s="87" t="s">
        <v>39</v>
      </c>
      <c r="G37" s="93"/>
      <c r="H37" s="72"/>
      <c r="I37" s="72"/>
      <c r="J37" s="73"/>
      <c r="K37" s="71"/>
      <c r="L37" s="173"/>
      <c r="M37" s="159"/>
      <c r="N37" s="72"/>
      <c r="O37" s="211" t="str">
        <f t="shared" si="0"/>
        <v>0</v>
      </c>
      <c r="P37" s="46"/>
      <c r="Q37" s="72"/>
      <c r="R37" s="3" t="str">
        <f t="shared" si="1"/>
        <v>◯</v>
      </c>
    </row>
    <row r="38" spans="2:20" ht="20.149999999999999" customHeight="1">
      <c r="B38" s="68">
        <v>30</v>
      </c>
      <c r="C38" s="69"/>
      <c r="D38" s="70" t="s">
        <v>11</v>
      </c>
      <c r="E38" s="92"/>
      <c r="F38" s="87" t="s">
        <v>39</v>
      </c>
      <c r="G38" s="93"/>
      <c r="H38" s="72"/>
      <c r="I38" s="72"/>
      <c r="J38" s="73"/>
      <c r="K38" s="71"/>
      <c r="L38" s="173"/>
      <c r="M38" s="159"/>
      <c r="N38" s="72"/>
      <c r="O38" s="211" t="str">
        <f t="shared" si="0"/>
        <v>0</v>
      </c>
      <c r="P38" s="46"/>
      <c r="Q38" s="72"/>
      <c r="R38" s="3" t="str">
        <f t="shared" si="1"/>
        <v>◯</v>
      </c>
    </row>
    <row r="39" spans="2:20" ht="22.5">
      <c r="B39" s="68">
        <v>31</v>
      </c>
      <c r="C39" s="69"/>
      <c r="D39" s="70" t="s">
        <v>31</v>
      </c>
      <c r="E39" s="92"/>
      <c r="F39" s="87" t="s">
        <v>39</v>
      </c>
      <c r="G39" s="93"/>
      <c r="H39" s="72"/>
      <c r="I39" s="72"/>
      <c r="J39" s="73"/>
      <c r="K39" s="71"/>
      <c r="L39" s="173"/>
      <c r="M39" s="159"/>
      <c r="N39" s="72"/>
      <c r="O39" s="211" t="str">
        <f t="shared" si="0"/>
        <v>0</v>
      </c>
      <c r="P39" s="46"/>
      <c r="Q39" s="72"/>
      <c r="R39" s="3" t="str">
        <f t="shared" si="1"/>
        <v>◯</v>
      </c>
    </row>
    <row r="40" spans="2:20" s="5" customFormat="1" ht="19" customHeight="1">
      <c r="B40" s="55" t="s">
        <v>67</v>
      </c>
      <c r="C40" s="56"/>
      <c r="D40" s="56"/>
      <c r="E40" s="56"/>
      <c r="F40" s="56"/>
      <c r="G40" s="56"/>
      <c r="H40" s="56"/>
      <c r="I40" s="56"/>
      <c r="J40" s="56"/>
      <c r="K40" s="57"/>
      <c r="L40" s="58"/>
      <c r="M40" s="56"/>
      <c r="N40" s="58"/>
      <c r="O40" s="57"/>
      <c r="P40" s="57"/>
      <c r="Q40" s="57"/>
      <c r="R40" s="56"/>
      <c r="T40" s="3"/>
    </row>
    <row r="41" spans="2:20" s="5" customFormat="1" ht="19" customHeight="1">
      <c r="B41" s="55" t="s">
        <v>68</v>
      </c>
      <c r="C41" s="56"/>
      <c r="D41" s="56"/>
      <c r="E41" s="56"/>
      <c r="F41" s="56"/>
      <c r="G41" s="56"/>
      <c r="H41" s="56"/>
      <c r="I41" s="56"/>
      <c r="J41" s="56"/>
      <c r="K41" s="57"/>
      <c r="L41" s="58"/>
      <c r="M41" s="56"/>
      <c r="N41" s="58"/>
      <c r="R41" s="56"/>
      <c r="T41" s="3"/>
    </row>
    <row r="42" spans="2:20" s="5" customFormat="1" ht="19" customHeight="1">
      <c r="B42" s="55" t="s">
        <v>69</v>
      </c>
      <c r="C42" s="56"/>
      <c r="D42" s="56"/>
      <c r="E42" s="56"/>
      <c r="F42" s="56"/>
      <c r="G42" s="56"/>
      <c r="H42" s="56"/>
      <c r="I42" s="56"/>
      <c r="J42" s="56"/>
      <c r="K42" s="57"/>
      <c r="L42" s="58"/>
      <c r="M42" s="56"/>
      <c r="N42" s="58"/>
      <c r="O42" s="57"/>
      <c r="P42" s="57"/>
      <c r="Q42" s="57"/>
      <c r="R42" s="56"/>
      <c r="T42" s="3"/>
    </row>
    <row r="43" spans="2:20" s="5" customFormat="1" ht="19" customHeight="1">
      <c r="B43" s="55" t="s">
        <v>70</v>
      </c>
      <c r="C43" s="56"/>
      <c r="D43" s="56"/>
      <c r="E43" s="56"/>
      <c r="F43" s="56"/>
      <c r="G43" s="56"/>
      <c r="H43" s="56"/>
      <c r="I43" s="56"/>
      <c r="J43" s="56"/>
      <c r="K43" s="57"/>
      <c r="L43" s="58"/>
      <c r="M43" s="56"/>
      <c r="N43" s="58"/>
      <c r="O43" s="57"/>
      <c r="P43" s="57"/>
      <c r="Q43" s="57"/>
      <c r="R43" s="56"/>
      <c r="T43" s="3"/>
    </row>
    <row r="44" spans="2:20" ht="19" customHeight="1">
      <c r="B44" s="168" t="s">
        <v>71</v>
      </c>
      <c r="E44"/>
      <c r="F44"/>
      <c r="G44"/>
      <c r="K44" s="2"/>
      <c r="L44" s="1"/>
      <c r="M44"/>
      <c r="N44" s="1"/>
      <c r="Q44" s="2"/>
      <c r="S44"/>
      <c r="T44" s="3"/>
    </row>
    <row r="45" spans="2:20" ht="19" customHeight="1">
      <c r="B45" s="169" t="s">
        <v>72</v>
      </c>
      <c r="E45"/>
      <c r="F45"/>
      <c r="G45"/>
      <c r="K45" s="2"/>
      <c r="L45" s="1"/>
      <c r="M45"/>
      <c r="N45" s="1"/>
      <c r="Q45" s="2"/>
      <c r="S45"/>
      <c r="T45" s="3"/>
    </row>
    <row r="46" spans="2:20" ht="11.15" customHeight="1" thickBot="1">
      <c r="E46" s="104"/>
      <c r="F46" s="105"/>
      <c r="G46" s="106"/>
    </row>
    <row r="47" spans="2:20" ht="40.5" thickBot="1">
      <c r="B47" s="19" t="s">
        <v>23</v>
      </c>
      <c r="C47" s="6">
        <f>COUNTA(C9:C39)</f>
        <v>0</v>
      </c>
      <c r="D47" s="7"/>
      <c r="E47" s="107"/>
      <c r="F47" s="31"/>
      <c r="G47" s="108"/>
      <c r="H47" s="8">
        <f>COUNTIF(H9:H39, "&gt;0")</f>
        <v>0</v>
      </c>
      <c r="I47" t="s">
        <v>22</v>
      </c>
      <c r="M47" s="161"/>
      <c r="N47" s="1"/>
      <c r="O47"/>
      <c r="P47"/>
      <c r="R47" s="76" t="s">
        <v>10</v>
      </c>
    </row>
    <row r="48" spans="2:20" ht="33" thickBot="1">
      <c r="G48" s="25" t="s">
        <v>14</v>
      </c>
      <c r="H48" s="40">
        <f>SUM(H9:H39)</f>
        <v>0</v>
      </c>
      <c r="I48" s="40">
        <f t="shared" ref="I48:J48" si="2">SUM(I9:I39)</f>
        <v>0</v>
      </c>
      <c r="J48" s="40">
        <f t="shared" si="2"/>
        <v>0</v>
      </c>
      <c r="K48" s="40"/>
      <c r="L48" s="120" t="s">
        <v>15</v>
      </c>
      <c r="M48" s="162" t="s">
        <v>34</v>
      </c>
      <c r="N48" s="121" t="s">
        <v>19</v>
      </c>
      <c r="O48" s="34" t="s">
        <v>17</v>
      </c>
      <c r="P48" s="34"/>
      <c r="Q48" s="33" t="s">
        <v>27</v>
      </c>
      <c r="R48" s="35" t="str">
        <f>IF(H48=(I48+J48),"◯","×")</f>
        <v>◯</v>
      </c>
    </row>
    <row r="49" spans="3:19" ht="20.5" thickBot="1">
      <c r="C49" s="1"/>
      <c r="D49" s="1"/>
      <c r="E49" s="1"/>
      <c r="F49" s="11"/>
      <c r="G49" s="11"/>
      <c r="H49" s="37" t="s">
        <v>15</v>
      </c>
      <c r="I49" s="12" t="s">
        <v>16</v>
      </c>
      <c r="J49" s="29" t="s">
        <v>17</v>
      </c>
      <c r="K49" s="164"/>
      <c r="Q49" s="32"/>
      <c r="S49" s="13"/>
    </row>
    <row r="50" spans="3:19" ht="33" customHeight="1" thickTop="1">
      <c r="C50" s="23"/>
      <c r="D50" s="24" t="s">
        <v>18</v>
      </c>
      <c r="H50" s="21" t="e">
        <f>$H$48/$H$47</f>
        <v>#DIV/0!</v>
      </c>
      <c r="I50" s="17"/>
      <c r="J50" s="22" t="e">
        <f>$J$48/$H$47</f>
        <v>#DIV/0!</v>
      </c>
      <c r="K50" s="22"/>
      <c r="O50" s="171" t="s">
        <v>73</v>
      </c>
      <c r="P50" s="175" t="str">
        <f>IF(COUNT($P$9:$P$39)&gt;0,"有","")</f>
        <v/>
      </c>
    </row>
    <row r="51" spans="3:19" ht="22.5">
      <c r="H51" s="36" t="s">
        <v>15</v>
      </c>
      <c r="I51" s="20"/>
      <c r="J51" s="28" t="s">
        <v>17</v>
      </c>
      <c r="K51" s="28"/>
      <c r="P51" s="172">
        <f>SUM($P$9:$P$39)</f>
        <v>0</v>
      </c>
    </row>
    <row r="52" spans="3:19">
      <c r="H52" s="39" t="s">
        <v>25</v>
      </c>
      <c r="J52" s="27" t="s">
        <v>26</v>
      </c>
      <c r="K52" s="27"/>
    </row>
  </sheetData>
  <mergeCells count="11">
    <mergeCell ref="P7:P8"/>
    <mergeCell ref="Q7:Q8"/>
    <mergeCell ref="H2:N2"/>
    <mergeCell ref="O2:O3"/>
    <mergeCell ref="B7:B8"/>
    <mergeCell ref="C7:D8"/>
    <mergeCell ref="E7:G8"/>
    <mergeCell ref="H7:L7"/>
    <mergeCell ref="M7:M8"/>
    <mergeCell ref="N7:N8"/>
    <mergeCell ref="O7:O8"/>
  </mergeCells>
  <phoneticPr fontId="1"/>
  <conditionalFormatting sqref="P50">
    <cfRule type="expression" dxfId="5" priority="1">
      <formula>$P$50&lt;&gt;""</formula>
    </cfRule>
  </conditionalFormatting>
  <pageMargins left="0.51181102362204722" right="0.31496062992125984" top="0.15748031496062992" bottom="0.15748031496062992" header="0.11811023622047245" footer="0.11811023622047245"/>
  <pageSetup paperSize="9" scale="6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E7EDB-9359-4C1C-B7D6-7CE689617C9D}">
  <sheetPr>
    <tabColor rgb="FF7030A0"/>
  </sheetPr>
  <dimension ref="B1:T52"/>
  <sheetViews>
    <sheetView view="pageBreakPreview" zoomScale="60" zoomScaleNormal="100" workbookViewId="0">
      <selection activeCell="H2" sqref="H2:N2"/>
    </sheetView>
  </sheetViews>
  <sheetFormatPr defaultRowHeight="18"/>
  <cols>
    <col min="1" max="1" width="1.83203125" customWidth="1"/>
    <col min="2" max="2" width="6.58203125" style="1" customWidth="1"/>
    <col min="3" max="3" width="4.58203125" customWidth="1"/>
    <col min="4" max="4" width="3.5" customWidth="1"/>
    <col min="5" max="5" width="3.75" style="101" customWidth="1"/>
    <col min="6" max="6" width="2.83203125" style="1" customWidth="1"/>
    <col min="7" max="7" width="4.33203125" style="102" customWidth="1"/>
    <col min="8" max="8" width="9.33203125" customWidth="1"/>
    <col min="9" max="9" width="8.33203125" customWidth="1"/>
    <col min="10" max="11" width="10.5" customWidth="1"/>
    <col min="12" max="12" width="16.58203125" style="2" customWidth="1"/>
    <col min="13" max="13" width="13.5" style="160" customWidth="1"/>
    <col min="14" max="14" width="15.33203125" customWidth="1"/>
    <col min="15" max="16" width="8.5" style="2" customWidth="1"/>
    <col min="17" max="17" width="9.33203125" customWidth="1"/>
    <col min="18" max="18" width="6.08203125" customWidth="1"/>
    <col min="19" max="19" width="6.25" style="3" customWidth="1"/>
  </cols>
  <sheetData>
    <row r="1" spans="2:18" ht="20.5" customHeight="1">
      <c r="B1" s="122" t="s">
        <v>35</v>
      </c>
      <c r="C1" s="50"/>
      <c r="D1" s="50"/>
      <c r="E1" s="78"/>
      <c r="F1" s="52"/>
      <c r="G1" s="79"/>
      <c r="H1" s="50"/>
      <c r="I1" s="50"/>
      <c r="J1" s="50"/>
      <c r="K1" s="50"/>
      <c r="L1" s="51"/>
      <c r="M1" s="156"/>
      <c r="N1" s="50"/>
      <c r="O1" s="51"/>
      <c r="P1" s="51"/>
      <c r="Q1" s="50"/>
    </row>
    <row r="2" spans="2:18" ht="24.65" customHeight="1">
      <c r="B2" s="52"/>
      <c r="C2" s="50"/>
      <c r="D2" s="50"/>
      <c r="E2" s="78"/>
      <c r="F2" s="52"/>
      <c r="G2" s="79"/>
      <c r="H2" s="293" t="s">
        <v>92</v>
      </c>
      <c r="I2" s="293"/>
      <c r="J2" s="293"/>
      <c r="K2" s="293"/>
      <c r="L2" s="293"/>
      <c r="M2" s="293"/>
      <c r="N2" s="293"/>
      <c r="O2" s="303">
        <v>2</v>
      </c>
      <c r="P2" s="51"/>
      <c r="Q2" s="50"/>
    </row>
    <row r="3" spans="2:18">
      <c r="B3" s="52"/>
      <c r="C3" s="50"/>
      <c r="D3" s="50"/>
      <c r="E3" s="78"/>
      <c r="F3" s="52"/>
      <c r="G3" s="79"/>
      <c r="H3" s="50"/>
      <c r="I3" s="50"/>
      <c r="J3" s="50"/>
      <c r="K3" s="50"/>
      <c r="L3" s="51"/>
      <c r="M3" s="157" t="s">
        <v>24</v>
      </c>
      <c r="N3" s="67">
        <v>9</v>
      </c>
      <c r="O3" s="303"/>
      <c r="P3" s="65"/>
      <c r="Q3" s="53" t="s">
        <v>0</v>
      </c>
    </row>
    <row r="4" spans="2:18">
      <c r="B4" s="52"/>
      <c r="C4" s="50"/>
      <c r="D4" s="50"/>
      <c r="E4" s="78"/>
      <c r="F4" s="52"/>
      <c r="G4" s="79"/>
      <c r="H4" s="50"/>
      <c r="I4" s="50"/>
      <c r="J4" s="50"/>
      <c r="K4" s="50"/>
      <c r="L4" s="51"/>
      <c r="M4" s="157" t="s">
        <v>36</v>
      </c>
      <c r="N4" s="81" t="str">
        <f>+'R8.4'!$N$4</f>
        <v>●●　組合</v>
      </c>
      <c r="O4" s="51"/>
      <c r="P4" s="51"/>
      <c r="Q4" s="50"/>
    </row>
    <row r="5" spans="2:18">
      <c r="B5" s="52"/>
      <c r="C5" s="50"/>
      <c r="D5" s="50"/>
      <c r="E5" s="78"/>
      <c r="F5" s="52"/>
      <c r="G5" s="79"/>
      <c r="H5" s="50"/>
      <c r="I5" s="50"/>
      <c r="J5" s="50"/>
      <c r="K5" s="50"/>
      <c r="L5" s="51"/>
      <c r="M5" s="163" t="s">
        <v>38</v>
      </c>
      <c r="N5" s="81" t="str">
        <f>+'R8.4'!$N$5</f>
        <v>●●　●●　　</v>
      </c>
      <c r="O5" s="51"/>
      <c r="P5" s="51"/>
      <c r="Q5" s="50"/>
    </row>
    <row r="6" spans="2:18">
      <c r="B6" s="52"/>
      <c r="C6" s="50"/>
      <c r="D6" s="50"/>
      <c r="E6" s="78"/>
      <c r="F6" s="52"/>
      <c r="G6" s="79"/>
      <c r="H6" s="50"/>
      <c r="I6" s="50"/>
      <c r="J6" s="50"/>
      <c r="K6" s="50"/>
      <c r="L6" s="51"/>
      <c r="M6" s="157" t="s">
        <v>39</v>
      </c>
      <c r="N6" s="50"/>
      <c r="O6" s="77"/>
      <c r="P6" s="77"/>
      <c r="Q6" s="50"/>
    </row>
    <row r="7" spans="2:18" ht="57" customHeight="1">
      <c r="B7" s="286" t="s">
        <v>1</v>
      </c>
      <c r="C7" s="299" t="s">
        <v>2</v>
      </c>
      <c r="D7" s="300"/>
      <c r="E7" s="275" t="s">
        <v>41</v>
      </c>
      <c r="F7" s="276"/>
      <c r="G7" s="277"/>
      <c r="H7" s="281" t="s">
        <v>3</v>
      </c>
      <c r="I7" s="281"/>
      <c r="J7" s="281"/>
      <c r="K7" s="281"/>
      <c r="L7" s="281"/>
      <c r="M7" s="296" t="s">
        <v>33</v>
      </c>
      <c r="N7" s="282" t="s">
        <v>4</v>
      </c>
      <c r="O7" s="286" t="s">
        <v>5</v>
      </c>
      <c r="P7" s="286" t="s">
        <v>66</v>
      </c>
      <c r="Q7" s="286" t="s">
        <v>6</v>
      </c>
      <c r="R7" s="4"/>
    </row>
    <row r="8" spans="2:18" s="1" customFormat="1" ht="66.650000000000006" customHeight="1">
      <c r="B8" s="287"/>
      <c r="C8" s="301"/>
      <c r="D8" s="302"/>
      <c r="E8" s="278"/>
      <c r="F8" s="279"/>
      <c r="G8" s="280"/>
      <c r="H8" s="41" t="s">
        <v>7</v>
      </c>
      <c r="I8" s="41" t="s">
        <v>8</v>
      </c>
      <c r="J8" s="61" t="s">
        <v>9</v>
      </c>
      <c r="K8" s="64" t="s">
        <v>28</v>
      </c>
      <c r="L8" s="174" t="s">
        <v>74</v>
      </c>
      <c r="M8" s="297"/>
      <c r="N8" s="294"/>
      <c r="O8" s="287"/>
      <c r="P8" s="287"/>
      <c r="Q8" s="287"/>
      <c r="R8" s="18" t="s">
        <v>21</v>
      </c>
    </row>
    <row r="9" spans="2:18" ht="20.149999999999999" customHeight="1">
      <c r="B9" s="68">
        <v>1</v>
      </c>
      <c r="C9" s="69"/>
      <c r="D9" s="70" t="s">
        <v>11</v>
      </c>
      <c r="E9" s="86">
        <v>7</v>
      </c>
      <c r="F9" s="87" t="s">
        <v>39</v>
      </c>
      <c r="G9" s="88">
        <v>0</v>
      </c>
      <c r="H9" s="47"/>
      <c r="I9" s="47"/>
      <c r="J9" s="62"/>
      <c r="K9" s="71"/>
      <c r="L9" s="173"/>
      <c r="M9" s="158"/>
      <c r="N9" s="47"/>
      <c r="O9" s="211" t="str">
        <f t="shared" ref="O9:O39" si="0">IF(J9&gt;0,"人数？","0")</f>
        <v>0</v>
      </c>
      <c r="P9" s="46"/>
      <c r="Q9" s="72"/>
      <c r="R9" s="3" t="str">
        <f t="shared" ref="R9:R39" si="1">IF(H9=(I9+J9),"◯","×")</f>
        <v>◯</v>
      </c>
    </row>
    <row r="10" spans="2:18" ht="23.5" customHeight="1">
      <c r="B10" s="68">
        <v>2</v>
      </c>
      <c r="C10" s="69"/>
      <c r="D10" s="70" t="s">
        <v>11</v>
      </c>
      <c r="E10" s="92"/>
      <c r="F10" s="87" t="s">
        <v>39</v>
      </c>
      <c r="G10" s="93"/>
      <c r="H10" s="47"/>
      <c r="I10" s="47"/>
      <c r="J10" s="62"/>
      <c r="K10" s="71"/>
      <c r="L10" s="173"/>
      <c r="M10" s="159"/>
      <c r="N10" s="72"/>
      <c r="O10" s="211" t="str">
        <f t="shared" si="0"/>
        <v>0</v>
      </c>
      <c r="P10" s="46"/>
      <c r="Q10" s="72"/>
      <c r="R10" s="3" t="str">
        <f t="shared" si="1"/>
        <v>◯</v>
      </c>
    </row>
    <row r="11" spans="2:18" ht="20.149999999999999" customHeight="1">
      <c r="B11" s="68">
        <v>3</v>
      </c>
      <c r="C11" s="69"/>
      <c r="D11" s="70" t="s">
        <v>11</v>
      </c>
      <c r="E11" s="92"/>
      <c r="F11" s="87" t="s">
        <v>39</v>
      </c>
      <c r="G11" s="93"/>
      <c r="H11" s="72"/>
      <c r="I11" s="72"/>
      <c r="J11" s="73"/>
      <c r="K11" s="71"/>
      <c r="L11" s="173"/>
      <c r="M11" s="159"/>
      <c r="N11" s="72"/>
      <c r="O11" s="211" t="str">
        <f t="shared" si="0"/>
        <v>0</v>
      </c>
      <c r="P11" s="46"/>
      <c r="Q11" s="72"/>
      <c r="R11" s="3" t="str">
        <f t="shared" si="1"/>
        <v>◯</v>
      </c>
    </row>
    <row r="12" spans="2:18" ht="20.149999999999999" customHeight="1">
      <c r="B12" s="68">
        <v>4</v>
      </c>
      <c r="C12" s="69"/>
      <c r="D12" s="70" t="s">
        <v>11</v>
      </c>
      <c r="E12" s="92"/>
      <c r="F12" s="87" t="s">
        <v>39</v>
      </c>
      <c r="G12" s="93"/>
      <c r="H12" s="72"/>
      <c r="I12" s="72"/>
      <c r="J12" s="73"/>
      <c r="K12" s="71"/>
      <c r="L12" s="173"/>
      <c r="M12" s="159"/>
      <c r="N12" s="72"/>
      <c r="O12" s="211" t="str">
        <f t="shared" si="0"/>
        <v>0</v>
      </c>
      <c r="P12" s="46"/>
      <c r="Q12" s="72"/>
      <c r="R12" s="3" t="str">
        <f t="shared" si="1"/>
        <v>◯</v>
      </c>
    </row>
    <row r="13" spans="2:18" ht="20.149999999999999" customHeight="1">
      <c r="B13" s="68">
        <v>5</v>
      </c>
      <c r="C13" s="69"/>
      <c r="D13" s="70" t="s">
        <v>11</v>
      </c>
      <c r="E13" s="92"/>
      <c r="F13" s="87" t="s">
        <v>39</v>
      </c>
      <c r="G13" s="93"/>
      <c r="H13" s="72"/>
      <c r="I13" s="72"/>
      <c r="J13" s="73"/>
      <c r="K13" s="71"/>
      <c r="L13" s="173"/>
      <c r="M13" s="159"/>
      <c r="N13" s="72"/>
      <c r="O13" s="211" t="str">
        <f t="shared" si="0"/>
        <v>0</v>
      </c>
      <c r="P13" s="46"/>
      <c r="Q13" s="72"/>
      <c r="R13" s="3" t="str">
        <f t="shared" si="1"/>
        <v>◯</v>
      </c>
    </row>
    <row r="14" spans="2:18" ht="20.149999999999999" customHeight="1">
      <c r="B14" s="68">
        <v>6</v>
      </c>
      <c r="C14" s="69"/>
      <c r="D14" s="70" t="s">
        <v>11</v>
      </c>
      <c r="E14" s="92"/>
      <c r="F14" s="87" t="s">
        <v>39</v>
      </c>
      <c r="G14" s="93"/>
      <c r="H14" s="72"/>
      <c r="I14" s="72"/>
      <c r="J14" s="73"/>
      <c r="K14" s="71"/>
      <c r="L14" s="173"/>
      <c r="M14" s="159"/>
      <c r="N14" s="72"/>
      <c r="O14" s="211" t="str">
        <f t="shared" si="0"/>
        <v>0</v>
      </c>
      <c r="P14" s="46"/>
      <c r="Q14" s="72"/>
      <c r="R14" s="3" t="str">
        <f t="shared" si="1"/>
        <v>◯</v>
      </c>
    </row>
    <row r="15" spans="2:18" ht="20.149999999999999" customHeight="1">
      <c r="B15" s="68">
        <v>7</v>
      </c>
      <c r="C15" s="69"/>
      <c r="D15" s="70" t="s">
        <v>11</v>
      </c>
      <c r="E15" s="92"/>
      <c r="F15" s="87" t="s">
        <v>39</v>
      </c>
      <c r="G15" s="93"/>
      <c r="H15" s="72"/>
      <c r="I15" s="72"/>
      <c r="J15" s="73"/>
      <c r="K15" s="71"/>
      <c r="L15" s="173"/>
      <c r="M15" s="159"/>
      <c r="N15" s="72"/>
      <c r="O15" s="211" t="str">
        <f t="shared" si="0"/>
        <v>0</v>
      </c>
      <c r="P15" s="46"/>
      <c r="Q15" s="72"/>
      <c r="R15" s="3" t="str">
        <f t="shared" si="1"/>
        <v>◯</v>
      </c>
    </row>
    <row r="16" spans="2:18" ht="20.149999999999999" customHeight="1">
      <c r="B16" s="68">
        <v>8</v>
      </c>
      <c r="C16" s="69"/>
      <c r="D16" s="70" t="s">
        <v>11</v>
      </c>
      <c r="E16" s="92"/>
      <c r="F16" s="87" t="s">
        <v>39</v>
      </c>
      <c r="G16" s="93"/>
      <c r="H16" s="72"/>
      <c r="I16" s="72"/>
      <c r="J16" s="73"/>
      <c r="K16" s="71"/>
      <c r="L16" s="173"/>
      <c r="M16" s="159"/>
      <c r="N16" s="72"/>
      <c r="O16" s="211" t="str">
        <f t="shared" si="0"/>
        <v>0</v>
      </c>
      <c r="P16" s="46"/>
      <c r="Q16" s="72"/>
      <c r="R16" s="3" t="str">
        <f t="shared" si="1"/>
        <v>◯</v>
      </c>
    </row>
    <row r="17" spans="2:18" ht="20.149999999999999" customHeight="1">
      <c r="B17" s="68">
        <v>9</v>
      </c>
      <c r="C17" s="69"/>
      <c r="D17" s="70" t="s">
        <v>11</v>
      </c>
      <c r="E17" s="92"/>
      <c r="F17" s="87" t="s">
        <v>39</v>
      </c>
      <c r="G17" s="93"/>
      <c r="H17" s="72"/>
      <c r="I17" s="72"/>
      <c r="J17" s="73"/>
      <c r="K17" s="71"/>
      <c r="L17" s="173"/>
      <c r="M17" s="159"/>
      <c r="N17" s="74"/>
      <c r="O17" s="211" t="str">
        <f t="shared" si="0"/>
        <v>0</v>
      </c>
      <c r="P17" s="46"/>
      <c r="Q17" s="72"/>
      <c r="R17" s="3" t="str">
        <f t="shared" si="1"/>
        <v>◯</v>
      </c>
    </row>
    <row r="18" spans="2:18" ht="20.149999999999999" customHeight="1">
      <c r="B18" s="68">
        <v>10</v>
      </c>
      <c r="C18" s="69"/>
      <c r="D18" s="70" t="s">
        <v>11</v>
      </c>
      <c r="E18" s="92"/>
      <c r="F18" s="87" t="s">
        <v>39</v>
      </c>
      <c r="G18" s="93"/>
      <c r="H18" s="72"/>
      <c r="I18" s="72"/>
      <c r="J18" s="73"/>
      <c r="K18" s="71"/>
      <c r="L18" s="173"/>
      <c r="M18" s="159"/>
      <c r="N18" s="72"/>
      <c r="O18" s="211" t="str">
        <f t="shared" si="0"/>
        <v>0</v>
      </c>
      <c r="P18" s="46"/>
      <c r="Q18" s="72"/>
      <c r="R18" s="3" t="str">
        <f t="shared" si="1"/>
        <v>◯</v>
      </c>
    </row>
    <row r="19" spans="2:18" ht="20.149999999999999" customHeight="1">
      <c r="B19" s="68">
        <v>11</v>
      </c>
      <c r="C19" s="69"/>
      <c r="D19" s="70" t="s">
        <v>11</v>
      </c>
      <c r="E19" s="92"/>
      <c r="F19" s="87" t="s">
        <v>39</v>
      </c>
      <c r="G19" s="93"/>
      <c r="H19" s="72"/>
      <c r="I19" s="72"/>
      <c r="J19" s="73"/>
      <c r="K19" s="71"/>
      <c r="L19" s="173"/>
      <c r="M19" s="159"/>
      <c r="N19" s="72"/>
      <c r="O19" s="211" t="str">
        <f t="shared" si="0"/>
        <v>0</v>
      </c>
      <c r="P19" s="46"/>
      <c r="Q19" s="72"/>
      <c r="R19" s="3" t="str">
        <f t="shared" si="1"/>
        <v>◯</v>
      </c>
    </row>
    <row r="20" spans="2:18" ht="20.149999999999999" customHeight="1">
      <c r="B20" s="68">
        <v>12</v>
      </c>
      <c r="C20" s="69"/>
      <c r="D20" s="70" t="s">
        <v>11</v>
      </c>
      <c r="E20" s="92"/>
      <c r="F20" s="87" t="s">
        <v>39</v>
      </c>
      <c r="G20" s="93"/>
      <c r="H20" s="72"/>
      <c r="I20" s="72"/>
      <c r="J20" s="73"/>
      <c r="K20" s="71"/>
      <c r="L20" s="173"/>
      <c r="M20" s="159"/>
      <c r="N20" s="72"/>
      <c r="O20" s="211" t="str">
        <f t="shared" si="0"/>
        <v>0</v>
      </c>
      <c r="P20" s="46"/>
      <c r="Q20" s="72"/>
      <c r="R20" s="3" t="str">
        <f t="shared" si="1"/>
        <v>◯</v>
      </c>
    </row>
    <row r="21" spans="2:18" ht="20.149999999999999" customHeight="1">
      <c r="B21" s="68">
        <v>13</v>
      </c>
      <c r="C21" s="69"/>
      <c r="D21" s="70" t="s">
        <v>11</v>
      </c>
      <c r="E21" s="92"/>
      <c r="F21" s="87" t="s">
        <v>39</v>
      </c>
      <c r="G21" s="93"/>
      <c r="H21" s="72"/>
      <c r="I21" s="72"/>
      <c r="J21" s="73"/>
      <c r="K21" s="71"/>
      <c r="L21" s="173"/>
      <c r="M21" s="159"/>
      <c r="N21" s="72"/>
      <c r="O21" s="211" t="str">
        <f t="shared" si="0"/>
        <v>0</v>
      </c>
      <c r="P21" s="46"/>
      <c r="Q21" s="72"/>
      <c r="R21" s="3" t="str">
        <f t="shared" si="1"/>
        <v>◯</v>
      </c>
    </row>
    <row r="22" spans="2:18" ht="20.149999999999999" customHeight="1">
      <c r="B22" s="68">
        <v>14</v>
      </c>
      <c r="C22" s="69"/>
      <c r="D22" s="70" t="s">
        <v>11</v>
      </c>
      <c r="E22" s="92"/>
      <c r="F22" s="87" t="s">
        <v>39</v>
      </c>
      <c r="G22" s="93"/>
      <c r="H22" s="72"/>
      <c r="I22" s="72"/>
      <c r="J22" s="73"/>
      <c r="K22" s="71"/>
      <c r="L22" s="173"/>
      <c r="M22" s="159"/>
      <c r="N22" s="72"/>
      <c r="O22" s="211" t="str">
        <f t="shared" si="0"/>
        <v>0</v>
      </c>
      <c r="P22" s="46"/>
      <c r="Q22" s="72"/>
      <c r="R22" s="3" t="str">
        <f t="shared" si="1"/>
        <v>◯</v>
      </c>
    </row>
    <row r="23" spans="2:18" ht="20.149999999999999" customHeight="1">
      <c r="B23" s="68">
        <v>15</v>
      </c>
      <c r="C23" s="69"/>
      <c r="D23" s="70" t="s">
        <v>11</v>
      </c>
      <c r="E23" s="92"/>
      <c r="F23" s="87" t="s">
        <v>39</v>
      </c>
      <c r="G23" s="93"/>
      <c r="H23" s="72"/>
      <c r="I23" s="72"/>
      <c r="J23" s="73"/>
      <c r="K23" s="71"/>
      <c r="L23" s="173"/>
      <c r="M23" s="159"/>
      <c r="N23" s="72"/>
      <c r="O23" s="211" t="str">
        <f t="shared" si="0"/>
        <v>0</v>
      </c>
      <c r="P23" s="46"/>
      <c r="Q23" s="72"/>
      <c r="R23" s="3" t="str">
        <f t="shared" si="1"/>
        <v>◯</v>
      </c>
    </row>
    <row r="24" spans="2:18" ht="20.149999999999999" customHeight="1">
      <c r="B24" s="68">
        <v>16</v>
      </c>
      <c r="C24" s="69"/>
      <c r="D24" s="70" t="s">
        <v>11</v>
      </c>
      <c r="E24" s="92"/>
      <c r="F24" s="87" t="s">
        <v>39</v>
      </c>
      <c r="G24" s="93"/>
      <c r="H24" s="72"/>
      <c r="I24" s="72"/>
      <c r="J24" s="73"/>
      <c r="K24" s="71"/>
      <c r="L24" s="173"/>
      <c r="M24" s="159"/>
      <c r="N24" s="72"/>
      <c r="O24" s="211" t="str">
        <f t="shared" si="0"/>
        <v>0</v>
      </c>
      <c r="P24" s="46"/>
      <c r="Q24" s="72"/>
      <c r="R24" s="3" t="str">
        <f t="shared" si="1"/>
        <v>◯</v>
      </c>
    </row>
    <row r="25" spans="2:18" ht="20.149999999999999" customHeight="1">
      <c r="B25" s="68">
        <v>17</v>
      </c>
      <c r="C25" s="69"/>
      <c r="D25" s="70" t="s">
        <v>11</v>
      </c>
      <c r="E25" s="92"/>
      <c r="F25" s="87" t="s">
        <v>39</v>
      </c>
      <c r="G25" s="93"/>
      <c r="H25" s="72"/>
      <c r="I25" s="72"/>
      <c r="J25" s="73"/>
      <c r="K25" s="71"/>
      <c r="L25" s="173"/>
      <c r="M25" s="159"/>
      <c r="N25" s="72"/>
      <c r="O25" s="211" t="str">
        <f t="shared" si="0"/>
        <v>0</v>
      </c>
      <c r="P25" s="46"/>
      <c r="Q25" s="72"/>
      <c r="R25" s="3" t="str">
        <f t="shared" si="1"/>
        <v>◯</v>
      </c>
    </row>
    <row r="26" spans="2:18" ht="20.149999999999999" customHeight="1">
      <c r="B26" s="68">
        <v>18</v>
      </c>
      <c r="C26" s="69"/>
      <c r="D26" s="70" t="s">
        <v>11</v>
      </c>
      <c r="E26" s="92"/>
      <c r="F26" s="87" t="s">
        <v>39</v>
      </c>
      <c r="G26" s="93"/>
      <c r="H26" s="72"/>
      <c r="I26" s="72"/>
      <c r="J26" s="73"/>
      <c r="K26" s="71"/>
      <c r="L26" s="173"/>
      <c r="M26" s="159"/>
      <c r="N26" s="72"/>
      <c r="O26" s="211" t="str">
        <f t="shared" si="0"/>
        <v>0</v>
      </c>
      <c r="P26" s="46"/>
      <c r="Q26" s="72"/>
      <c r="R26" s="3" t="str">
        <f t="shared" si="1"/>
        <v>◯</v>
      </c>
    </row>
    <row r="27" spans="2:18" ht="20.149999999999999" customHeight="1">
      <c r="B27" s="68">
        <v>19</v>
      </c>
      <c r="C27" s="69"/>
      <c r="D27" s="70" t="s">
        <v>11</v>
      </c>
      <c r="E27" s="92"/>
      <c r="F27" s="87" t="s">
        <v>39</v>
      </c>
      <c r="G27" s="93"/>
      <c r="H27" s="72"/>
      <c r="I27" s="72"/>
      <c r="J27" s="73"/>
      <c r="K27" s="71"/>
      <c r="L27" s="173"/>
      <c r="M27" s="159"/>
      <c r="N27" s="72"/>
      <c r="O27" s="211" t="str">
        <f t="shared" si="0"/>
        <v>0</v>
      </c>
      <c r="P27" s="46"/>
      <c r="Q27" s="72"/>
      <c r="R27" s="3" t="str">
        <f t="shared" si="1"/>
        <v>◯</v>
      </c>
    </row>
    <row r="28" spans="2:18" ht="20.149999999999999" customHeight="1">
      <c r="B28" s="68">
        <v>20</v>
      </c>
      <c r="C28" s="69"/>
      <c r="D28" s="70" t="s">
        <v>11</v>
      </c>
      <c r="E28" s="92"/>
      <c r="F28" s="87" t="s">
        <v>39</v>
      </c>
      <c r="G28" s="93"/>
      <c r="H28" s="72"/>
      <c r="I28" s="72"/>
      <c r="J28" s="73"/>
      <c r="K28" s="71"/>
      <c r="L28" s="173"/>
      <c r="M28" s="159"/>
      <c r="N28" s="72"/>
      <c r="O28" s="211" t="str">
        <f t="shared" si="0"/>
        <v>0</v>
      </c>
      <c r="P28" s="46"/>
      <c r="Q28" s="72"/>
      <c r="R28" s="3" t="str">
        <f t="shared" si="1"/>
        <v>◯</v>
      </c>
    </row>
    <row r="29" spans="2:18" ht="20.149999999999999" customHeight="1">
      <c r="B29" s="68">
        <v>21</v>
      </c>
      <c r="C29" s="69"/>
      <c r="D29" s="70" t="s">
        <v>11</v>
      </c>
      <c r="E29" s="92"/>
      <c r="F29" s="87" t="s">
        <v>39</v>
      </c>
      <c r="G29" s="93"/>
      <c r="H29" s="72"/>
      <c r="I29" s="72"/>
      <c r="J29" s="73"/>
      <c r="K29" s="71"/>
      <c r="L29" s="173"/>
      <c r="M29" s="159"/>
      <c r="N29" s="72"/>
      <c r="O29" s="211" t="str">
        <f t="shared" si="0"/>
        <v>0</v>
      </c>
      <c r="P29" s="46"/>
      <c r="Q29" s="72"/>
      <c r="R29" s="3" t="str">
        <f t="shared" si="1"/>
        <v>◯</v>
      </c>
    </row>
    <row r="30" spans="2:18" ht="20.149999999999999" customHeight="1">
      <c r="B30" s="68">
        <v>22</v>
      </c>
      <c r="C30" s="69"/>
      <c r="D30" s="70" t="s">
        <v>11</v>
      </c>
      <c r="E30" s="92"/>
      <c r="F30" s="87" t="s">
        <v>39</v>
      </c>
      <c r="G30" s="93"/>
      <c r="H30" s="72"/>
      <c r="I30" s="72"/>
      <c r="J30" s="73"/>
      <c r="K30" s="71"/>
      <c r="L30" s="173"/>
      <c r="M30" s="159"/>
      <c r="N30" s="72"/>
      <c r="O30" s="211" t="str">
        <f t="shared" si="0"/>
        <v>0</v>
      </c>
      <c r="P30" s="46"/>
      <c r="Q30" s="72"/>
      <c r="R30" s="3" t="str">
        <f t="shared" si="1"/>
        <v>◯</v>
      </c>
    </row>
    <row r="31" spans="2:18" ht="20.149999999999999" customHeight="1">
      <c r="B31" s="68">
        <v>23</v>
      </c>
      <c r="C31" s="69"/>
      <c r="D31" s="70" t="s">
        <v>11</v>
      </c>
      <c r="E31" s="92"/>
      <c r="F31" s="87" t="s">
        <v>39</v>
      </c>
      <c r="G31" s="93"/>
      <c r="H31" s="72"/>
      <c r="I31" s="72"/>
      <c r="J31" s="73"/>
      <c r="K31" s="71"/>
      <c r="L31" s="173"/>
      <c r="M31" s="159"/>
      <c r="N31" s="72"/>
      <c r="O31" s="211" t="str">
        <f t="shared" si="0"/>
        <v>0</v>
      </c>
      <c r="P31" s="46"/>
      <c r="Q31" s="72"/>
      <c r="R31" s="3" t="str">
        <f t="shared" si="1"/>
        <v>◯</v>
      </c>
    </row>
    <row r="32" spans="2:18" ht="20.149999999999999" customHeight="1">
      <c r="B32" s="68">
        <v>24</v>
      </c>
      <c r="C32" s="69"/>
      <c r="D32" s="70" t="s">
        <v>11</v>
      </c>
      <c r="E32" s="92"/>
      <c r="F32" s="87" t="s">
        <v>39</v>
      </c>
      <c r="G32" s="93"/>
      <c r="H32" s="72"/>
      <c r="I32" s="72"/>
      <c r="J32" s="73"/>
      <c r="K32" s="71"/>
      <c r="L32" s="173"/>
      <c r="M32" s="159"/>
      <c r="N32" s="72"/>
      <c r="O32" s="211" t="str">
        <f t="shared" si="0"/>
        <v>0</v>
      </c>
      <c r="P32" s="46"/>
      <c r="Q32" s="72"/>
      <c r="R32" s="3" t="str">
        <f t="shared" si="1"/>
        <v>◯</v>
      </c>
    </row>
    <row r="33" spans="2:20" ht="20.149999999999999" customHeight="1">
      <c r="B33" s="68">
        <v>25</v>
      </c>
      <c r="C33" s="69"/>
      <c r="D33" s="70" t="s">
        <v>11</v>
      </c>
      <c r="E33" s="92"/>
      <c r="F33" s="87" t="s">
        <v>39</v>
      </c>
      <c r="G33" s="93"/>
      <c r="H33" s="72"/>
      <c r="I33" s="72"/>
      <c r="J33" s="73"/>
      <c r="K33" s="71"/>
      <c r="L33" s="173"/>
      <c r="M33" s="159"/>
      <c r="N33" s="72"/>
      <c r="O33" s="211" t="str">
        <f t="shared" si="0"/>
        <v>0</v>
      </c>
      <c r="P33" s="46"/>
      <c r="Q33" s="72"/>
      <c r="R33" s="3" t="str">
        <f t="shared" si="1"/>
        <v>◯</v>
      </c>
    </row>
    <row r="34" spans="2:20" ht="20.149999999999999" customHeight="1">
      <c r="B34" s="68">
        <v>26</v>
      </c>
      <c r="C34" s="69"/>
      <c r="D34" s="70" t="s">
        <v>11</v>
      </c>
      <c r="E34" s="92"/>
      <c r="F34" s="87" t="s">
        <v>39</v>
      </c>
      <c r="G34" s="93"/>
      <c r="H34" s="72"/>
      <c r="I34" s="72"/>
      <c r="J34" s="73"/>
      <c r="K34" s="71"/>
      <c r="L34" s="173"/>
      <c r="M34" s="159"/>
      <c r="N34" s="72"/>
      <c r="O34" s="211" t="str">
        <f t="shared" si="0"/>
        <v>0</v>
      </c>
      <c r="P34" s="46"/>
      <c r="Q34" s="72"/>
      <c r="R34" s="3" t="str">
        <f t="shared" si="1"/>
        <v>◯</v>
      </c>
    </row>
    <row r="35" spans="2:20" ht="20.149999999999999" customHeight="1">
      <c r="B35" s="68">
        <v>27</v>
      </c>
      <c r="C35" s="69"/>
      <c r="D35" s="70" t="s">
        <v>11</v>
      </c>
      <c r="E35" s="92"/>
      <c r="F35" s="87" t="s">
        <v>39</v>
      </c>
      <c r="G35" s="93"/>
      <c r="H35" s="72"/>
      <c r="I35" s="72"/>
      <c r="J35" s="73"/>
      <c r="K35" s="71"/>
      <c r="L35" s="173"/>
      <c r="M35" s="159"/>
      <c r="N35" s="72"/>
      <c r="O35" s="211" t="str">
        <f t="shared" si="0"/>
        <v>0</v>
      </c>
      <c r="P35" s="46"/>
      <c r="Q35" s="72"/>
      <c r="R35" s="3" t="str">
        <f t="shared" si="1"/>
        <v>◯</v>
      </c>
    </row>
    <row r="36" spans="2:20" ht="20.149999999999999" customHeight="1">
      <c r="B36" s="68">
        <v>28</v>
      </c>
      <c r="C36" s="69"/>
      <c r="D36" s="70" t="s">
        <v>11</v>
      </c>
      <c r="E36" s="92"/>
      <c r="F36" s="87" t="s">
        <v>39</v>
      </c>
      <c r="G36" s="93"/>
      <c r="H36" s="72"/>
      <c r="I36" s="72"/>
      <c r="J36" s="73"/>
      <c r="K36" s="71"/>
      <c r="L36" s="173"/>
      <c r="M36" s="159"/>
      <c r="N36" s="72"/>
      <c r="O36" s="211" t="str">
        <f t="shared" si="0"/>
        <v>0</v>
      </c>
      <c r="P36" s="46"/>
      <c r="Q36" s="72"/>
      <c r="R36" s="3" t="str">
        <f t="shared" si="1"/>
        <v>◯</v>
      </c>
    </row>
    <row r="37" spans="2:20" ht="20.149999999999999" customHeight="1">
      <c r="B37" s="68">
        <v>29</v>
      </c>
      <c r="C37" s="69"/>
      <c r="D37" s="70" t="s">
        <v>11</v>
      </c>
      <c r="E37" s="92"/>
      <c r="F37" s="87" t="s">
        <v>39</v>
      </c>
      <c r="G37" s="93"/>
      <c r="H37" s="72"/>
      <c r="I37" s="72"/>
      <c r="J37" s="73"/>
      <c r="K37" s="71"/>
      <c r="L37" s="173"/>
      <c r="M37" s="159"/>
      <c r="N37" s="72"/>
      <c r="O37" s="211" t="str">
        <f t="shared" si="0"/>
        <v>0</v>
      </c>
      <c r="P37" s="46"/>
      <c r="Q37" s="72"/>
      <c r="R37" s="3" t="str">
        <f t="shared" si="1"/>
        <v>◯</v>
      </c>
    </row>
    <row r="38" spans="2:20" ht="20.149999999999999" customHeight="1">
      <c r="B38" s="68">
        <v>30</v>
      </c>
      <c r="C38" s="69"/>
      <c r="D38" s="70" t="s">
        <v>11</v>
      </c>
      <c r="E38" s="92"/>
      <c r="F38" s="87" t="s">
        <v>39</v>
      </c>
      <c r="G38" s="93"/>
      <c r="H38" s="72"/>
      <c r="I38" s="72"/>
      <c r="J38" s="73"/>
      <c r="K38" s="71"/>
      <c r="L38" s="173"/>
      <c r="M38" s="159"/>
      <c r="N38" s="72"/>
      <c r="O38" s="211" t="str">
        <f t="shared" si="0"/>
        <v>0</v>
      </c>
      <c r="P38" s="46"/>
      <c r="Q38" s="72"/>
      <c r="R38" s="3" t="str">
        <f t="shared" si="1"/>
        <v>◯</v>
      </c>
    </row>
    <row r="39" spans="2:20" ht="22.5">
      <c r="B39" s="68">
        <v>31</v>
      </c>
      <c r="C39" s="69"/>
      <c r="D39" s="70" t="s">
        <v>31</v>
      </c>
      <c r="E39" s="92"/>
      <c r="F39" s="87" t="s">
        <v>39</v>
      </c>
      <c r="G39" s="93"/>
      <c r="H39" s="72"/>
      <c r="I39" s="72"/>
      <c r="J39" s="73"/>
      <c r="K39" s="71"/>
      <c r="L39" s="173"/>
      <c r="M39" s="159"/>
      <c r="N39" s="72"/>
      <c r="O39" s="211" t="str">
        <f t="shared" si="0"/>
        <v>0</v>
      </c>
      <c r="P39" s="46"/>
      <c r="Q39" s="72"/>
      <c r="R39" s="3" t="str">
        <f t="shared" si="1"/>
        <v>◯</v>
      </c>
    </row>
    <row r="40" spans="2:20" s="5" customFormat="1" ht="19" customHeight="1">
      <c r="B40" s="55" t="s">
        <v>67</v>
      </c>
      <c r="C40" s="56"/>
      <c r="D40" s="56"/>
      <c r="E40" s="56"/>
      <c r="F40" s="56"/>
      <c r="G40" s="56"/>
      <c r="H40" s="56"/>
      <c r="I40" s="56"/>
      <c r="J40" s="56"/>
      <c r="K40" s="57"/>
      <c r="L40" s="58"/>
      <c r="M40" s="56"/>
      <c r="N40" s="58"/>
      <c r="O40" s="57"/>
      <c r="P40" s="57"/>
      <c r="Q40" s="57"/>
      <c r="R40" s="56"/>
      <c r="T40" s="3"/>
    </row>
    <row r="41" spans="2:20" s="5" customFormat="1" ht="19" customHeight="1">
      <c r="B41" s="55" t="s">
        <v>68</v>
      </c>
      <c r="C41" s="56"/>
      <c r="D41" s="56"/>
      <c r="E41" s="56"/>
      <c r="F41" s="56"/>
      <c r="G41" s="56"/>
      <c r="H41" s="56"/>
      <c r="I41" s="56"/>
      <c r="J41" s="56"/>
      <c r="K41" s="57"/>
      <c r="L41" s="58"/>
      <c r="M41" s="56"/>
      <c r="N41" s="58"/>
      <c r="R41" s="56"/>
      <c r="T41" s="3"/>
    </row>
    <row r="42" spans="2:20" s="5" customFormat="1" ht="19" customHeight="1">
      <c r="B42" s="55" t="s">
        <v>69</v>
      </c>
      <c r="C42" s="56"/>
      <c r="D42" s="56"/>
      <c r="E42" s="56"/>
      <c r="F42" s="56"/>
      <c r="G42" s="56"/>
      <c r="H42" s="56"/>
      <c r="I42" s="56"/>
      <c r="J42" s="56"/>
      <c r="K42" s="57"/>
      <c r="L42" s="58"/>
      <c r="M42" s="56"/>
      <c r="N42" s="58"/>
      <c r="O42" s="57"/>
      <c r="P42" s="57"/>
      <c r="Q42" s="57"/>
      <c r="R42" s="56"/>
      <c r="T42" s="3"/>
    </row>
    <row r="43" spans="2:20" s="5" customFormat="1" ht="19" customHeight="1">
      <c r="B43" s="55" t="s">
        <v>70</v>
      </c>
      <c r="C43" s="56"/>
      <c r="D43" s="56"/>
      <c r="E43" s="56"/>
      <c r="F43" s="56"/>
      <c r="G43" s="56"/>
      <c r="H43" s="56"/>
      <c r="I43" s="56"/>
      <c r="J43" s="56"/>
      <c r="K43" s="57"/>
      <c r="L43" s="58"/>
      <c r="M43" s="56"/>
      <c r="N43" s="58"/>
      <c r="O43" s="57"/>
      <c r="P43" s="57"/>
      <c r="Q43" s="57"/>
      <c r="R43" s="56"/>
      <c r="T43" s="3"/>
    </row>
    <row r="44" spans="2:20" ht="19" customHeight="1">
      <c r="B44" s="168" t="s">
        <v>71</v>
      </c>
      <c r="E44"/>
      <c r="F44"/>
      <c r="G44"/>
      <c r="K44" s="2"/>
      <c r="L44" s="1"/>
      <c r="M44"/>
      <c r="N44" s="1"/>
      <c r="Q44" s="2"/>
      <c r="S44"/>
      <c r="T44" s="3"/>
    </row>
    <row r="45" spans="2:20" ht="19" customHeight="1">
      <c r="B45" s="169" t="s">
        <v>72</v>
      </c>
      <c r="E45"/>
      <c r="F45"/>
      <c r="G45"/>
      <c r="K45" s="2"/>
      <c r="L45" s="1"/>
      <c r="M45"/>
      <c r="N45" s="1"/>
      <c r="Q45" s="2"/>
      <c r="S45"/>
      <c r="T45" s="3"/>
    </row>
    <row r="46" spans="2:20" ht="11.15" customHeight="1" thickBot="1">
      <c r="E46" s="104"/>
      <c r="F46" s="105"/>
      <c r="G46" s="106"/>
    </row>
    <row r="47" spans="2:20" ht="40.5" thickBot="1">
      <c r="B47" s="19" t="s">
        <v>23</v>
      </c>
      <c r="C47" s="6">
        <f>COUNTA(C9:C39)</f>
        <v>0</v>
      </c>
      <c r="D47" s="7"/>
      <c r="E47" s="107"/>
      <c r="F47" s="31"/>
      <c r="G47" s="108"/>
      <c r="H47" s="8">
        <f>COUNTIF(H9:H39, "&gt;0")</f>
        <v>0</v>
      </c>
      <c r="I47" t="s">
        <v>22</v>
      </c>
      <c r="M47" s="161"/>
      <c r="N47" s="1"/>
      <c r="O47"/>
      <c r="P47"/>
      <c r="R47" s="76" t="s">
        <v>10</v>
      </c>
    </row>
    <row r="48" spans="2:20" ht="33" thickBot="1">
      <c r="G48" s="25" t="s">
        <v>14</v>
      </c>
      <c r="H48" s="40">
        <f>SUM(H9:H39)</f>
        <v>0</v>
      </c>
      <c r="I48" s="40">
        <f t="shared" ref="I48:J48" si="2">SUM(I9:I39)</f>
        <v>0</v>
      </c>
      <c r="J48" s="40">
        <f t="shared" si="2"/>
        <v>0</v>
      </c>
      <c r="K48" s="40"/>
      <c r="L48" s="120" t="s">
        <v>15</v>
      </c>
      <c r="M48" s="162" t="s">
        <v>34</v>
      </c>
      <c r="N48" s="121" t="s">
        <v>19</v>
      </c>
      <c r="O48" s="34" t="s">
        <v>17</v>
      </c>
      <c r="P48" s="34"/>
      <c r="Q48" s="33" t="s">
        <v>27</v>
      </c>
      <c r="R48" s="35" t="str">
        <f>IF(H48=(I48+J48),"◯","×")</f>
        <v>◯</v>
      </c>
    </row>
    <row r="49" spans="3:19" ht="20.5" thickBot="1">
      <c r="C49" s="1"/>
      <c r="D49" s="1"/>
      <c r="E49" s="1"/>
      <c r="F49" s="11"/>
      <c r="G49" s="11"/>
      <c r="H49" s="37" t="s">
        <v>15</v>
      </c>
      <c r="I49" s="12" t="s">
        <v>16</v>
      </c>
      <c r="J49" s="29" t="s">
        <v>17</v>
      </c>
      <c r="K49" s="164"/>
      <c r="Q49" s="32"/>
      <c r="S49" s="13"/>
    </row>
    <row r="50" spans="3:19" ht="33" customHeight="1" thickTop="1">
      <c r="C50" s="23"/>
      <c r="D50" s="24" t="s">
        <v>18</v>
      </c>
      <c r="H50" s="21" t="e">
        <f>$H$48/$H$47</f>
        <v>#DIV/0!</v>
      </c>
      <c r="I50" s="17"/>
      <c r="J50" s="22" t="e">
        <f>$J$48/$H$47</f>
        <v>#DIV/0!</v>
      </c>
      <c r="K50" s="22"/>
      <c r="O50" s="171" t="s">
        <v>73</v>
      </c>
      <c r="P50" s="175" t="str">
        <f>IF(COUNT($P$9:$P$39)&gt;0,"有","")</f>
        <v/>
      </c>
    </row>
    <row r="51" spans="3:19" ht="22.5">
      <c r="H51" s="36" t="s">
        <v>15</v>
      </c>
      <c r="I51" s="20"/>
      <c r="J51" s="28" t="s">
        <v>17</v>
      </c>
      <c r="K51" s="28"/>
      <c r="P51" s="172">
        <f>SUM($P$9:$P$39)</f>
        <v>0</v>
      </c>
    </row>
    <row r="52" spans="3:19">
      <c r="H52" s="39" t="s">
        <v>25</v>
      </c>
      <c r="J52" s="27" t="s">
        <v>26</v>
      </c>
      <c r="K52" s="27"/>
    </row>
  </sheetData>
  <mergeCells count="11">
    <mergeCell ref="P7:P8"/>
    <mergeCell ref="Q7:Q8"/>
    <mergeCell ref="H2:N2"/>
    <mergeCell ref="O2:O3"/>
    <mergeCell ref="B7:B8"/>
    <mergeCell ref="C7:D8"/>
    <mergeCell ref="E7:G8"/>
    <mergeCell ref="H7:L7"/>
    <mergeCell ref="M7:M8"/>
    <mergeCell ref="N7:N8"/>
    <mergeCell ref="O7:O8"/>
  </mergeCells>
  <phoneticPr fontId="1"/>
  <conditionalFormatting sqref="P50">
    <cfRule type="expression" dxfId="4" priority="1">
      <formula>$P$50&lt;&gt;""</formula>
    </cfRule>
  </conditionalFormatting>
  <pageMargins left="0.51181102362204722" right="0.31496062992125984" top="0.15748031496062992" bottom="0.15748031496062992" header="0.11811023622047245" footer="0.11811023622047245"/>
  <pageSetup paperSize="9" scale="6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F5F1B-61F4-4D4C-8C17-D2E119FF44AA}">
  <sheetPr>
    <tabColor rgb="FF7030A0"/>
  </sheetPr>
  <dimension ref="B1:T52"/>
  <sheetViews>
    <sheetView view="pageBreakPreview" zoomScale="60" zoomScaleNormal="100" workbookViewId="0">
      <selection activeCell="H2" sqref="H2:N2"/>
    </sheetView>
  </sheetViews>
  <sheetFormatPr defaultRowHeight="18"/>
  <cols>
    <col min="1" max="1" width="1.83203125" customWidth="1"/>
    <col min="2" max="2" width="6.58203125" style="1" customWidth="1"/>
    <col min="3" max="3" width="4.58203125" customWidth="1"/>
    <col min="4" max="4" width="3.5" customWidth="1"/>
    <col min="5" max="5" width="3.75" style="101" customWidth="1"/>
    <col min="6" max="6" width="2.83203125" style="1" customWidth="1"/>
    <col min="7" max="7" width="4.33203125" style="102" customWidth="1"/>
    <col min="8" max="8" width="9.33203125" customWidth="1"/>
    <col min="9" max="9" width="8.33203125" customWidth="1"/>
    <col min="10" max="11" width="10.5" customWidth="1"/>
    <col min="12" max="12" width="16.58203125" style="2" customWidth="1"/>
    <col min="13" max="13" width="13.5" style="160" customWidth="1"/>
    <col min="14" max="14" width="15.33203125" customWidth="1"/>
    <col min="15" max="16" width="8.5" style="2" customWidth="1"/>
    <col min="17" max="17" width="9.33203125" customWidth="1"/>
    <col min="18" max="18" width="6.08203125" customWidth="1"/>
    <col min="19" max="19" width="6.25" style="3" customWidth="1"/>
  </cols>
  <sheetData>
    <row r="1" spans="2:18" ht="20.5" customHeight="1">
      <c r="B1" s="122" t="s">
        <v>35</v>
      </c>
      <c r="C1" s="50"/>
      <c r="D1" s="50"/>
      <c r="E1" s="78"/>
      <c r="F1" s="52"/>
      <c r="G1" s="79"/>
      <c r="H1" s="50"/>
      <c r="I1" s="50"/>
      <c r="J1" s="50"/>
      <c r="K1" s="50"/>
      <c r="L1" s="51"/>
      <c r="M1" s="156"/>
      <c r="N1" s="50"/>
      <c r="O1" s="51"/>
      <c r="P1" s="51"/>
      <c r="Q1" s="50"/>
    </row>
    <row r="2" spans="2:18" ht="24.65" customHeight="1">
      <c r="B2" s="52"/>
      <c r="C2" s="50"/>
      <c r="D2" s="50"/>
      <c r="E2" s="78"/>
      <c r="F2" s="52"/>
      <c r="G2" s="79"/>
      <c r="H2" s="293" t="s">
        <v>92</v>
      </c>
      <c r="I2" s="293"/>
      <c r="J2" s="293"/>
      <c r="K2" s="293"/>
      <c r="L2" s="293"/>
      <c r="M2" s="293"/>
      <c r="N2" s="293"/>
      <c r="O2" s="303">
        <v>3</v>
      </c>
      <c r="P2" s="51"/>
      <c r="Q2" s="50"/>
    </row>
    <row r="3" spans="2:18">
      <c r="B3" s="52"/>
      <c r="C3" s="50"/>
      <c r="D3" s="50"/>
      <c r="E3" s="78"/>
      <c r="F3" s="52"/>
      <c r="G3" s="79"/>
      <c r="H3" s="50"/>
      <c r="I3" s="50"/>
      <c r="J3" s="50"/>
      <c r="K3" s="50"/>
      <c r="L3" s="51"/>
      <c r="M3" s="157" t="s">
        <v>24</v>
      </c>
      <c r="N3" s="67">
        <v>9</v>
      </c>
      <c r="O3" s="303"/>
      <c r="P3" s="65"/>
      <c r="Q3" s="53" t="s">
        <v>0</v>
      </c>
    </row>
    <row r="4" spans="2:18">
      <c r="B4" s="52"/>
      <c r="C4" s="50"/>
      <c r="D4" s="50"/>
      <c r="E4" s="78"/>
      <c r="F4" s="52"/>
      <c r="G4" s="79"/>
      <c r="H4" s="50"/>
      <c r="I4" s="50"/>
      <c r="J4" s="50"/>
      <c r="K4" s="50"/>
      <c r="L4" s="51"/>
      <c r="M4" s="157" t="s">
        <v>36</v>
      </c>
      <c r="N4" s="81" t="str">
        <f>+'R8.4'!$N$4</f>
        <v>●●　組合</v>
      </c>
      <c r="O4" s="51"/>
      <c r="P4" s="51"/>
      <c r="Q4" s="50"/>
    </row>
    <row r="5" spans="2:18">
      <c r="B5" s="52"/>
      <c r="C5" s="50"/>
      <c r="D5" s="50"/>
      <c r="E5" s="78"/>
      <c r="F5" s="52"/>
      <c r="G5" s="79"/>
      <c r="H5" s="50"/>
      <c r="I5" s="50"/>
      <c r="J5" s="50"/>
      <c r="K5" s="50"/>
      <c r="L5" s="51"/>
      <c r="M5" s="163" t="s">
        <v>38</v>
      </c>
      <c r="N5" s="81" t="str">
        <f>+'R8.4'!$N$5</f>
        <v>●●　●●　　</v>
      </c>
      <c r="O5" s="51"/>
      <c r="P5" s="51"/>
      <c r="Q5" s="50"/>
    </row>
    <row r="6" spans="2:18">
      <c r="B6" s="52"/>
      <c r="C6" s="50"/>
      <c r="D6" s="50"/>
      <c r="E6" s="78"/>
      <c r="F6" s="52"/>
      <c r="G6" s="79"/>
      <c r="H6" s="50"/>
      <c r="I6" s="50"/>
      <c r="J6" s="50"/>
      <c r="K6" s="50"/>
      <c r="L6" s="51"/>
      <c r="M6" s="157" t="s">
        <v>39</v>
      </c>
      <c r="N6" s="50"/>
      <c r="O6" s="77"/>
      <c r="P6" s="77"/>
      <c r="Q6" s="50"/>
    </row>
    <row r="7" spans="2:18" ht="57" customHeight="1">
      <c r="B7" s="286" t="s">
        <v>1</v>
      </c>
      <c r="C7" s="299" t="s">
        <v>2</v>
      </c>
      <c r="D7" s="300"/>
      <c r="E7" s="275" t="s">
        <v>41</v>
      </c>
      <c r="F7" s="276"/>
      <c r="G7" s="277"/>
      <c r="H7" s="281" t="s">
        <v>3</v>
      </c>
      <c r="I7" s="281"/>
      <c r="J7" s="281"/>
      <c r="K7" s="281"/>
      <c r="L7" s="281"/>
      <c r="M7" s="296" t="s">
        <v>33</v>
      </c>
      <c r="N7" s="282" t="s">
        <v>4</v>
      </c>
      <c r="O7" s="286" t="s">
        <v>5</v>
      </c>
      <c r="P7" s="286" t="s">
        <v>66</v>
      </c>
      <c r="Q7" s="286" t="s">
        <v>6</v>
      </c>
      <c r="R7" s="4"/>
    </row>
    <row r="8" spans="2:18" s="1" customFormat="1" ht="66.650000000000006" customHeight="1">
      <c r="B8" s="287"/>
      <c r="C8" s="301"/>
      <c r="D8" s="302"/>
      <c r="E8" s="278"/>
      <c r="F8" s="279"/>
      <c r="G8" s="280"/>
      <c r="H8" s="41" t="s">
        <v>7</v>
      </c>
      <c r="I8" s="41" t="s">
        <v>8</v>
      </c>
      <c r="J8" s="61" t="s">
        <v>9</v>
      </c>
      <c r="K8" s="64" t="s">
        <v>28</v>
      </c>
      <c r="L8" s="174" t="s">
        <v>74</v>
      </c>
      <c r="M8" s="297"/>
      <c r="N8" s="294"/>
      <c r="O8" s="287"/>
      <c r="P8" s="287"/>
      <c r="Q8" s="287"/>
      <c r="R8" s="18" t="s">
        <v>21</v>
      </c>
    </row>
    <row r="9" spans="2:18" ht="20.149999999999999" customHeight="1">
      <c r="B9" s="68">
        <v>1</v>
      </c>
      <c r="C9" s="69"/>
      <c r="D9" s="70" t="s">
        <v>11</v>
      </c>
      <c r="E9" s="86">
        <v>7</v>
      </c>
      <c r="F9" s="87" t="s">
        <v>39</v>
      </c>
      <c r="G9" s="88">
        <v>0</v>
      </c>
      <c r="H9" s="47"/>
      <c r="I9" s="47"/>
      <c r="J9" s="62"/>
      <c r="K9" s="71"/>
      <c r="L9" s="173"/>
      <c r="M9" s="158"/>
      <c r="N9" s="47"/>
      <c r="O9" s="211" t="str">
        <f t="shared" ref="O9:O39" si="0">IF(J9&gt;0,"人数？","0")</f>
        <v>0</v>
      </c>
      <c r="P9" s="46"/>
      <c r="Q9" s="72"/>
      <c r="R9" s="3" t="str">
        <f t="shared" ref="R9:R39" si="1">IF(H9=(I9+J9),"◯","×")</f>
        <v>◯</v>
      </c>
    </row>
    <row r="10" spans="2:18" ht="23.5" customHeight="1">
      <c r="B10" s="68">
        <v>2</v>
      </c>
      <c r="C10" s="69"/>
      <c r="D10" s="70" t="s">
        <v>11</v>
      </c>
      <c r="E10" s="92"/>
      <c r="F10" s="87" t="s">
        <v>39</v>
      </c>
      <c r="G10" s="93"/>
      <c r="H10" s="47"/>
      <c r="I10" s="47"/>
      <c r="J10" s="62"/>
      <c r="K10" s="71"/>
      <c r="L10" s="173"/>
      <c r="M10" s="159"/>
      <c r="N10" s="72"/>
      <c r="O10" s="211" t="str">
        <f t="shared" si="0"/>
        <v>0</v>
      </c>
      <c r="P10" s="46"/>
      <c r="Q10" s="72"/>
      <c r="R10" s="3" t="str">
        <f t="shared" si="1"/>
        <v>◯</v>
      </c>
    </row>
    <row r="11" spans="2:18" ht="20.149999999999999" customHeight="1">
      <c r="B11" s="68">
        <v>3</v>
      </c>
      <c r="C11" s="69"/>
      <c r="D11" s="70" t="s">
        <v>11</v>
      </c>
      <c r="E11" s="92"/>
      <c r="F11" s="87" t="s">
        <v>39</v>
      </c>
      <c r="G11" s="93"/>
      <c r="H11" s="72"/>
      <c r="I11" s="72"/>
      <c r="J11" s="73"/>
      <c r="K11" s="71"/>
      <c r="L11" s="173"/>
      <c r="M11" s="159"/>
      <c r="N11" s="72"/>
      <c r="O11" s="211" t="str">
        <f t="shared" si="0"/>
        <v>0</v>
      </c>
      <c r="P11" s="46"/>
      <c r="Q11" s="72"/>
      <c r="R11" s="3" t="str">
        <f t="shared" si="1"/>
        <v>◯</v>
      </c>
    </row>
    <row r="12" spans="2:18" ht="20.149999999999999" customHeight="1">
      <c r="B12" s="68">
        <v>4</v>
      </c>
      <c r="C12" s="69"/>
      <c r="D12" s="70" t="s">
        <v>11</v>
      </c>
      <c r="E12" s="92"/>
      <c r="F12" s="87" t="s">
        <v>39</v>
      </c>
      <c r="G12" s="93"/>
      <c r="H12" s="72"/>
      <c r="I12" s="72"/>
      <c r="J12" s="73"/>
      <c r="K12" s="71"/>
      <c r="L12" s="173"/>
      <c r="M12" s="159"/>
      <c r="N12" s="72"/>
      <c r="O12" s="211" t="str">
        <f t="shared" si="0"/>
        <v>0</v>
      </c>
      <c r="P12" s="46"/>
      <c r="Q12" s="72"/>
      <c r="R12" s="3" t="str">
        <f t="shared" si="1"/>
        <v>◯</v>
      </c>
    </row>
    <row r="13" spans="2:18" ht="20.149999999999999" customHeight="1">
      <c r="B13" s="68">
        <v>5</v>
      </c>
      <c r="C13" s="69"/>
      <c r="D13" s="70" t="s">
        <v>11</v>
      </c>
      <c r="E13" s="92"/>
      <c r="F13" s="87" t="s">
        <v>39</v>
      </c>
      <c r="G13" s="93"/>
      <c r="H13" s="72"/>
      <c r="I13" s="72"/>
      <c r="J13" s="73"/>
      <c r="K13" s="71"/>
      <c r="L13" s="173"/>
      <c r="M13" s="159"/>
      <c r="N13" s="72"/>
      <c r="O13" s="211" t="str">
        <f t="shared" si="0"/>
        <v>0</v>
      </c>
      <c r="P13" s="46"/>
      <c r="Q13" s="72"/>
      <c r="R13" s="3" t="str">
        <f t="shared" si="1"/>
        <v>◯</v>
      </c>
    </row>
    <row r="14" spans="2:18" ht="20.149999999999999" customHeight="1">
      <c r="B14" s="68">
        <v>6</v>
      </c>
      <c r="C14" s="69"/>
      <c r="D14" s="70" t="s">
        <v>11</v>
      </c>
      <c r="E14" s="92"/>
      <c r="F14" s="87" t="s">
        <v>39</v>
      </c>
      <c r="G14" s="93"/>
      <c r="H14" s="72"/>
      <c r="I14" s="72"/>
      <c r="J14" s="73"/>
      <c r="K14" s="71"/>
      <c r="L14" s="173"/>
      <c r="M14" s="159"/>
      <c r="N14" s="72"/>
      <c r="O14" s="211" t="str">
        <f t="shared" si="0"/>
        <v>0</v>
      </c>
      <c r="P14" s="46"/>
      <c r="Q14" s="72"/>
      <c r="R14" s="3" t="str">
        <f t="shared" si="1"/>
        <v>◯</v>
      </c>
    </row>
    <row r="15" spans="2:18" ht="20.149999999999999" customHeight="1">
      <c r="B15" s="68">
        <v>7</v>
      </c>
      <c r="C15" s="69"/>
      <c r="D15" s="70" t="s">
        <v>11</v>
      </c>
      <c r="E15" s="92"/>
      <c r="F15" s="87" t="s">
        <v>39</v>
      </c>
      <c r="G15" s="93"/>
      <c r="H15" s="72"/>
      <c r="I15" s="72"/>
      <c r="J15" s="73"/>
      <c r="K15" s="71"/>
      <c r="L15" s="173"/>
      <c r="M15" s="159"/>
      <c r="N15" s="72"/>
      <c r="O15" s="211" t="str">
        <f t="shared" si="0"/>
        <v>0</v>
      </c>
      <c r="P15" s="46"/>
      <c r="Q15" s="72"/>
      <c r="R15" s="3" t="str">
        <f t="shared" si="1"/>
        <v>◯</v>
      </c>
    </row>
    <row r="16" spans="2:18" ht="20.149999999999999" customHeight="1">
      <c r="B16" s="68">
        <v>8</v>
      </c>
      <c r="C16" s="69"/>
      <c r="D16" s="70" t="s">
        <v>11</v>
      </c>
      <c r="E16" s="92"/>
      <c r="F16" s="87" t="s">
        <v>39</v>
      </c>
      <c r="G16" s="93"/>
      <c r="H16" s="72"/>
      <c r="I16" s="72"/>
      <c r="J16" s="73"/>
      <c r="K16" s="71"/>
      <c r="L16" s="173"/>
      <c r="M16" s="159"/>
      <c r="N16" s="72"/>
      <c r="O16" s="211" t="str">
        <f t="shared" si="0"/>
        <v>0</v>
      </c>
      <c r="P16" s="46"/>
      <c r="Q16" s="72"/>
      <c r="R16" s="3" t="str">
        <f t="shared" si="1"/>
        <v>◯</v>
      </c>
    </row>
    <row r="17" spans="2:18" ht="20.149999999999999" customHeight="1">
      <c r="B17" s="68">
        <v>9</v>
      </c>
      <c r="C17" s="69"/>
      <c r="D17" s="70" t="s">
        <v>11</v>
      </c>
      <c r="E17" s="92"/>
      <c r="F17" s="87" t="s">
        <v>39</v>
      </c>
      <c r="G17" s="93"/>
      <c r="H17" s="72"/>
      <c r="I17" s="72"/>
      <c r="J17" s="73"/>
      <c r="K17" s="71"/>
      <c r="L17" s="173"/>
      <c r="M17" s="159"/>
      <c r="N17" s="74"/>
      <c r="O17" s="211" t="str">
        <f t="shared" si="0"/>
        <v>0</v>
      </c>
      <c r="P17" s="46"/>
      <c r="Q17" s="72"/>
      <c r="R17" s="3" t="str">
        <f t="shared" si="1"/>
        <v>◯</v>
      </c>
    </row>
    <row r="18" spans="2:18" ht="20.149999999999999" customHeight="1">
      <c r="B18" s="68">
        <v>10</v>
      </c>
      <c r="C18" s="69"/>
      <c r="D18" s="70" t="s">
        <v>11</v>
      </c>
      <c r="E18" s="92"/>
      <c r="F18" s="87" t="s">
        <v>39</v>
      </c>
      <c r="G18" s="93"/>
      <c r="H18" s="72"/>
      <c r="I18" s="72"/>
      <c r="J18" s="73"/>
      <c r="K18" s="71"/>
      <c r="L18" s="173"/>
      <c r="M18" s="159"/>
      <c r="N18" s="72"/>
      <c r="O18" s="211" t="str">
        <f t="shared" si="0"/>
        <v>0</v>
      </c>
      <c r="P18" s="46"/>
      <c r="Q18" s="72"/>
      <c r="R18" s="3" t="str">
        <f t="shared" si="1"/>
        <v>◯</v>
      </c>
    </row>
    <row r="19" spans="2:18" ht="20.149999999999999" customHeight="1">
      <c r="B19" s="68">
        <v>11</v>
      </c>
      <c r="C19" s="69"/>
      <c r="D19" s="70" t="s">
        <v>11</v>
      </c>
      <c r="E19" s="92"/>
      <c r="F19" s="87" t="s">
        <v>39</v>
      </c>
      <c r="G19" s="93"/>
      <c r="H19" s="72"/>
      <c r="I19" s="72"/>
      <c r="J19" s="73"/>
      <c r="K19" s="71"/>
      <c r="L19" s="173"/>
      <c r="M19" s="159"/>
      <c r="N19" s="72"/>
      <c r="O19" s="211" t="str">
        <f t="shared" si="0"/>
        <v>0</v>
      </c>
      <c r="P19" s="46"/>
      <c r="Q19" s="72"/>
      <c r="R19" s="3" t="str">
        <f t="shared" si="1"/>
        <v>◯</v>
      </c>
    </row>
    <row r="20" spans="2:18" ht="20.149999999999999" customHeight="1">
      <c r="B20" s="68">
        <v>12</v>
      </c>
      <c r="C20" s="69"/>
      <c r="D20" s="70" t="s">
        <v>11</v>
      </c>
      <c r="E20" s="92"/>
      <c r="F20" s="87" t="s">
        <v>39</v>
      </c>
      <c r="G20" s="93"/>
      <c r="H20" s="72"/>
      <c r="I20" s="72"/>
      <c r="J20" s="73"/>
      <c r="K20" s="71"/>
      <c r="L20" s="173"/>
      <c r="M20" s="159"/>
      <c r="N20" s="72"/>
      <c r="O20" s="211" t="str">
        <f t="shared" si="0"/>
        <v>0</v>
      </c>
      <c r="P20" s="46"/>
      <c r="Q20" s="72"/>
      <c r="R20" s="3" t="str">
        <f t="shared" si="1"/>
        <v>◯</v>
      </c>
    </row>
    <row r="21" spans="2:18" ht="20.149999999999999" customHeight="1">
      <c r="B21" s="68">
        <v>13</v>
      </c>
      <c r="C21" s="69"/>
      <c r="D21" s="70" t="s">
        <v>11</v>
      </c>
      <c r="E21" s="92"/>
      <c r="F21" s="87" t="s">
        <v>39</v>
      </c>
      <c r="G21" s="93"/>
      <c r="H21" s="72"/>
      <c r="I21" s="72"/>
      <c r="J21" s="73"/>
      <c r="K21" s="71"/>
      <c r="L21" s="173"/>
      <c r="M21" s="159"/>
      <c r="N21" s="72"/>
      <c r="O21" s="211" t="str">
        <f t="shared" si="0"/>
        <v>0</v>
      </c>
      <c r="P21" s="46"/>
      <c r="Q21" s="72"/>
      <c r="R21" s="3" t="str">
        <f t="shared" si="1"/>
        <v>◯</v>
      </c>
    </row>
    <row r="22" spans="2:18" ht="20.149999999999999" customHeight="1">
      <c r="B22" s="68">
        <v>14</v>
      </c>
      <c r="C22" s="69"/>
      <c r="D22" s="70" t="s">
        <v>11</v>
      </c>
      <c r="E22" s="92"/>
      <c r="F22" s="87" t="s">
        <v>39</v>
      </c>
      <c r="G22" s="93"/>
      <c r="H22" s="72"/>
      <c r="I22" s="72"/>
      <c r="J22" s="73"/>
      <c r="K22" s="71"/>
      <c r="L22" s="173"/>
      <c r="M22" s="159"/>
      <c r="N22" s="72"/>
      <c r="O22" s="211" t="str">
        <f t="shared" si="0"/>
        <v>0</v>
      </c>
      <c r="P22" s="46"/>
      <c r="Q22" s="72"/>
      <c r="R22" s="3" t="str">
        <f t="shared" si="1"/>
        <v>◯</v>
      </c>
    </row>
    <row r="23" spans="2:18" ht="20.149999999999999" customHeight="1">
      <c r="B23" s="68">
        <v>15</v>
      </c>
      <c r="C23" s="69"/>
      <c r="D23" s="70" t="s">
        <v>11</v>
      </c>
      <c r="E23" s="92"/>
      <c r="F23" s="87" t="s">
        <v>39</v>
      </c>
      <c r="G23" s="93"/>
      <c r="H23" s="72"/>
      <c r="I23" s="72"/>
      <c r="J23" s="73"/>
      <c r="K23" s="71"/>
      <c r="L23" s="173"/>
      <c r="M23" s="159"/>
      <c r="N23" s="72"/>
      <c r="O23" s="211" t="str">
        <f t="shared" si="0"/>
        <v>0</v>
      </c>
      <c r="P23" s="46"/>
      <c r="Q23" s="72"/>
      <c r="R23" s="3" t="str">
        <f t="shared" si="1"/>
        <v>◯</v>
      </c>
    </row>
    <row r="24" spans="2:18" ht="20.149999999999999" customHeight="1">
      <c r="B24" s="68">
        <v>16</v>
      </c>
      <c r="C24" s="69"/>
      <c r="D24" s="70" t="s">
        <v>11</v>
      </c>
      <c r="E24" s="92"/>
      <c r="F24" s="87" t="s">
        <v>39</v>
      </c>
      <c r="G24" s="93"/>
      <c r="H24" s="72"/>
      <c r="I24" s="72"/>
      <c r="J24" s="73"/>
      <c r="K24" s="71"/>
      <c r="L24" s="173"/>
      <c r="M24" s="159"/>
      <c r="N24" s="72"/>
      <c r="O24" s="211" t="str">
        <f t="shared" si="0"/>
        <v>0</v>
      </c>
      <c r="P24" s="46"/>
      <c r="Q24" s="72"/>
      <c r="R24" s="3" t="str">
        <f t="shared" si="1"/>
        <v>◯</v>
      </c>
    </row>
    <row r="25" spans="2:18" ht="20.149999999999999" customHeight="1">
      <c r="B25" s="68">
        <v>17</v>
      </c>
      <c r="C25" s="69"/>
      <c r="D25" s="70" t="s">
        <v>11</v>
      </c>
      <c r="E25" s="92"/>
      <c r="F25" s="87" t="s">
        <v>39</v>
      </c>
      <c r="G25" s="93"/>
      <c r="H25" s="72"/>
      <c r="I25" s="72"/>
      <c r="J25" s="73"/>
      <c r="K25" s="71"/>
      <c r="L25" s="173"/>
      <c r="M25" s="159"/>
      <c r="N25" s="72"/>
      <c r="O25" s="211" t="str">
        <f t="shared" si="0"/>
        <v>0</v>
      </c>
      <c r="P25" s="46"/>
      <c r="Q25" s="72"/>
      <c r="R25" s="3" t="str">
        <f t="shared" si="1"/>
        <v>◯</v>
      </c>
    </row>
    <row r="26" spans="2:18" ht="20.149999999999999" customHeight="1">
      <c r="B26" s="68">
        <v>18</v>
      </c>
      <c r="C26" s="69"/>
      <c r="D26" s="70" t="s">
        <v>11</v>
      </c>
      <c r="E26" s="92"/>
      <c r="F26" s="87" t="s">
        <v>39</v>
      </c>
      <c r="G26" s="93"/>
      <c r="H26" s="72"/>
      <c r="I26" s="72"/>
      <c r="J26" s="73"/>
      <c r="K26" s="71"/>
      <c r="L26" s="173"/>
      <c r="M26" s="159"/>
      <c r="N26" s="72"/>
      <c r="O26" s="211" t="str">
        <f t="shared" si="0"/>
        <v>0</v>
      </c>
      <c r="P26" s="46"/>
      <c r="Q26" s="72"/>
      <c r="R26" s="3" t="str">
        <f t="shared" si="1"/>
        <v>◯</v>
      </c>
    </row>
    <row r="27" spans="2:18" ht="20.149999999999999" customHeight="1">
      <c r="B27" s="68">
        <v>19</v>
      </c>
      <c r="C27" s="69"/>
      <c r="D27" s="70" t="s">
        <v>11</v>
      </c>
      <c r="E27" s="92"/>
      <c r="F27" s="87" t="s">
        <v>39</v>
      </c>
      <c r="G27" s="93"/>
      <c r="H27" s="72"/>
      <c r="I27" s="72"/>
      <c r="J27" s="73"/>
      <c r="K27" s="71"/>
      <c r="L27" s="173"/>
      <c r="M27" s="159"/>
      <c r="N27" s="72"/>
      <c r="O27" s="211" t="str">
        <f t="shared" si="0"/>
        <v>0</v>
      </c>
      <c r="P27" s="46"/>
      <c r="Q27" s="72"/>
      <c r="R27" s="3" t="str">
        <f t="shared" si="1"/>
        <v>◯</v>
      </c>
    </row>
    <row r="28" spans="2:18" ht="20.149999999999999" customHeight="1">
      <c r="B28" s="68">
        <v>20</v>
      </c>
      <c r="C28" s="69"/>
      <c r="D28" s="70" t="s">
        <v>11</v>
      </c>
      <c r="E28" s="92"/>
      <c r="F28" s="87" t="s">
        <v>39</v>
      </c>
      <c r="G28" s="93"/>
      <c r="H28" s="72"/>
      <c r="I28" s="72"/>
      <c r="J28" s="73"/>
      <c r="K28" s="71"/>
      <c r="L28" s="173"/>
      <c r="M28" s="159"/>
      <c r="N28" s="72"/>
      <c r="O28" s="211" t="str">
        <f t="shared" si="0"/>
        <v>0</v>
      </c>
      <c r="P28" s="46"/>
      <c r="Q28" s="72"/>
      <c r="R28" s="3" t="str">
        <f t="shared" si="1"/>
        <v>◯</v>
      </c>
    </row>
    <row r="29" spans="2:18" ht="20.149999999999999" customHeight="1">
      <c r="B29" s="68">
        <v>21</v>
      </c>
      <c r="C29" s="69"/>
      <c r="D29" s="70" t="s">
        <v>11</v>
      </c>
      <c r="E29" s="92"/>
      <c r="F29" s="87" t="s">
        <v>39</v>
      </c>
      <c r="G29" s="93"/>
      <c r="H29" s="72"/>
      <c r="I29" s="72"/>
      <c r="J29" s="73"/>
      <c r="K29" s="71"/>
      <c r="L29" s="173"/>
      <c r="M29" s="159"/>
      <c r="N29" s="72"/>
      <c r="O29" s="211" t="str">
        <f t="shared" si="0"/>
        <v>0</v>
      </c>
      <c r="P29" s="46"/>
      <c r="Q29" s="72"/>
      <c r="R29" s="3" t="str">
        <f t="shared" si="1"/>
        <v>◯</v>
      </c>
    </row>
    <row r="30" spans="2:18" ht="20.149999999999999" customHeight="1">
      <c r="B30" s="68">
        <v>22</v>
      </c>
      <c r="C30" s="69"/>
      <c r="D30" s="70" t="s">
        <v>11</v>
      </c>
      <c r="E30" s="92"/>
      <c r="F30" s="87" t="s">
        <v>39</v>
      </c>
      <c r="G30" s="93"/>
      <c r="H30" s="72"/>
      <c r="I30" s="72"/>
      <c r="J30" s="73"/>
      <c r="K30" s="71"/>
      <c r="L30" s="173"/>
      <c r="M30" s="159"/>
      <c r="N30" s="72"/>
      <c r="O30" s="211" t="str">
        <f t="shared" si="0"/>
        <v>0</v>
      </c>
      <c r="P30" s="46"/>
      <c r="Q30" s="72"/>
      <c r="R30" s="3" t="str">
        <f t="shared" si="1"/>
        <v>◯</v>
      </c>
    </row>
    <row r="31" spans="2:18" ht="20.149999999999999" customHeight="1">
      <c r="B31" s="68">
        <v>23</v>
      </c>
      <c r="C31" s="69"/>
      <c r="D31" s="70" t="s">
        <v>11</v>
      </c>
      <c r="E31" s="92"/>
      <c r="F31" s="87" t="s">
        <v>39</v>
      </c>
      <c r="G31" s="93"/>
      <c r="H31" s="72"/>
      <c r="I31" s="72"/>
      <c r="J31" s="73"/>
      <c r="K31" s="71"/>
      <c r="L31" s="173"/>
      <c r="M31" s="159"/>
      <c r="N31" s="72"/>
      <c r="O31" s="211" t="str">
        <f t="shared" si="0"/>
        <v>0</v>
      </c>
      <c r="P31" s="46"/>
      <c r="Q31" s="72"/>
      <c r="R31" s="3" t="str">
        <f t="shared" si="1"/>
        <v>◯</v>
      </c>
    </row>
    <row r="32" spans="2:18" ht="20.149999999999999" customHeight="1">
      <c r="B32" s="68">
        <v>24</v>
      </c>
      <c r="C32" s="69"/>
      <c r="D32" s="70" t="s">
        <v>11</v>
      </c>
      <c r="E32" s="92"/>
      <c r="F32" s="87" t="s">
        <v>39</v>
      </c>
      <c r="G32" s="93"/>
      <c r="H32" s="72"/>
      <c r="I32" s="72"/>
      <c r="J32" s="73"/>
      <c r="K32" s="71"/>
      <c r="L32" s="173"/>
      <c r="M32" s="159"/>
      <c r="N32" s="72"/>
      <c r="O32" s="211" t="str">
        <f t="shared" si="0"/>
        <v>0</v>
      </c>
      <c r="P32" s="46"/>
      <c r="Q32" s="72"/>
      <c r="R32" s="3" t="str">
        <f t="shared" si="1"/>
        <v>◯</v>
      </c>
    </row>
    <row r="33" spans="2:20" ht="20.149999999999999" customHeight="1">
      <c r="B33" s="68">
        <v>25</v>
      </c>
      <c r="C33" s="69"/>
      <c r="D33" s="70" t="s">
        <v>11</v>
      </c>
      <c r="E33" s="92"/>
      <c r="F33" s="87" t="s">
        <v>39</v>
      </c>
      <c r="G33" s="93"/>
      <c r="H33" s="72"/>
      <c r="I33" s="72"/>
      <c r="J33" s="73"/>
      <c r="K33" s="71"/>
      <c r="L33" s="173"/>
      <c r="M33" s="159"/>
      <c r="N33" s="72"/>
      <c r="O33" s="211" t="str">
        <f t="shared" si="0"/>
        <v>0</v>
      </c>
      <c r="P33" s="46"/>
      <c r="Q33" s="72"/>
      <c r="R33" s="3" t="str">
        <f t="shared" si="1"/>
        <v>◯</v>
      </c>
    </row>
    <row r="34" spans="2:20" ht="20.149999999999999" customHeight="1">
      <c r="B34" s="68">
        <v>26</v>
      </c>
      <c r="C34" s="69"/>
      <c r="D34" s="70" t="s">
        <v>11</v>
      </c>
      <c r="E34" s="92"/>
      <c r="F34" s="87" t="s">
        <v>39</v>
      </c>
      <c r="G34" s="93"/>
      <c r="H34" s="72"/>
      <c r="I34" s="72"/>
      <c r="J34" s="73"/>
      <c r="K34" s="71"/>
      <c r="L34" s="173"/>
      <c r="M34" s="159"/>
      <c r="N34" s="72"/>
      <c r="O34" s="211" t="str">
        <f t="shared" si="0"/>
        <v>0</v>
      </c>
      <c r="P34" s="46"/>
      <c r="Q34" s="72"/>
      <c r="R34" s="3" t="str">
        <f t="shared" si="1"/>
        <v>◯</v>
      </c>
    </row>
    <row r="35" spans="2:20" ht="20.149999999999999" customHeight="1">
      <c r="B35" s="68">
        <v>27</v>
      </c>
      <c r="C35" s="69"/>
      <c r="D35" s="70" t="s">
        <v>11</v>
      </c>
      <c r="E35" s="92"/>
      <c r="F35" s="87" t="s">
        <v>39</v>
      </c>
      <c r="G35" s="93"/>
      <c r="H35" s="72"/>
      <c r="I35" s="72"/>
      <c r="J35" s="73"/>
      <c r="K35" s="71"/>
      <c r="L35" s="173"/>
      <c r="M35" s="159"/>
      <c r="N35" s="72"/>
      <c r="O35" s="211" t="str">
        <f t="shared" si="0"/>
        <v>0</v>
      </c>
      <c r="P35" s="46"/>
      <c r="Q35" s="72"/>
      <c r="R35" s="3" t="str">
        <f t="shared" si="1"/>
        <v>◯</v>
      </c>
    </row>
    <row r="36" spans="2:20" ht="20.149999999999999" customHeight="1">
      <c r="B36" s="68">
        <v>28</v>
      </c>
      <c r="C36" s="69"/>
      <c r="D36" s="70" t="s">
        <v>11</v>
      </c>
      <c r="E36" s="92"/>
      <c r="F36" s="87" t="s">
        <v>39</v>
      </c>
      <c r="G36" s="93"/>
      <c r="H36" s="72"/>
      <c r="I36" s="72"/>
      <c r="J36" s="73"/>
      <c r="K36" s="71"/>
      <c r="L36" s="173"/>
      <c r="M36" s="159"/>
      <c r="N36" s="72"/>
      <c r="O36" s="211" t="str">
        <f t="shared" si="0"/>
        <v>0</v>
      </c>
      <c r="P36" s="46"/>
      <c r="Q36" s="72"/>
      <c r="R36" s="3" t="str">
        <f t="shared" si="1"/>
        <v>◯</v>
      </c>
    </row>
    <row r="37" spans="2:20" ht="20.149999999999999" customHeight="1">
      <c r="B37" s="68">
        <v>29</v>
      </c>
      <c r="C37" s="69"/>
      <c r="D37" s="70" t="s">
        <v>11</v>
      </c>
      <c r="E37" s="92"/>
      <c r="F37" s="87" t="s">
        <v>39</v>
      </c>
      <c r="G37" s="93"/>
      <c r="H37" s="72"/>
      <c r="I37" s="72"/>
      <c r="J37" s="73"/>
      <c r="K37" s="71"/>
      <c r="L37" s="173"/>
      <c r="M37" s="159"/>
      <c r="N37" s="72"/>
      <c r="O37" s="211" t="str">
        <f t="shared" si="0"/>
        <v>0</v>
      </c>
      <c r="P37" s="46"/>
      <c r="Q37" s="72"/>
      <c r="R37" s="3" t="str">
        <f t="shared" si="1"/>
        <v>◯</v>
      </c>
    </row>
    <row r="38" spans="2:20" ht="20.149999999999999" customHeight="1">
      <c r="B38" s="68">
        <v>30</v>
      </c>
      <c r="C38" s="69"/>
      <c r="D38" s="70" t="s">
        <v>11</v>
      </c>
      <c r="E38" s="92"/>
      <c r="F38" s="87" t="s">
        <v>39</v>
      </c>
      <c r="G38" s="93"/>
      <c r="H38" s="72"/>
      <c r="I38" s="72"/>
      <c r="J38" s="73"/>
      <c r="K38" s="71"/>
      <c r="L38" s="173"/>
      <c r="M38" s="159"/>
      <c r="N38" s="72"/>
      <c r="O38" s="211" t="str">
        <f t="shared" si="0"/>
        <v>0</v>
      </c>
      <c r="P38" s="46"/>
      <c r="Q38" s="72"/>
      <c r="R38" s="3" t="str">
        <f t="shared" si="1"/>
        <v>◯</v>
      </c>
    </row>
    <row r="39" spans="2:20" ht="22.5">
      <c r="B39" s="68">
        <v>31</v>
      </c>
      <c r="C39" s="69"/>
      <c r="D39" s="70" t="s">
        <v>31</v>
      </c>
      <c r="E39" s="92"/>
      <c r="F39" s="87" t="s">
        <v>39</v>
      </c>
      <c r="G39" s="93"/>
      <c r="H39" s="72"/>
      <c r="I39" s="72"/>
      <c r="J39" s="73"/>
      <c r="K39" s="71"/>
      <c r="L39" s="173"/>
      <c r="M39" s="159"/>
      <c r="N39" s="72"/>
      <c r="O39" s="211" t="str">
        <f t="shared" si="0"/>
        <v>0</v>
      </c>
      <c r="P39" s="46"/>
      <c r="Q39" s="72"/>
      <c r="R39" s="3" t="str">
        <f t="shared" si="1"/>
        <v>◯</v>
      </c>
    </row>
    <row r="40" spans="2:20" s="5" customFormat="1" ht="19" customHeight="1">
      <c r="B40" s="55" t="s">
        <v>67</v>
      </c>
      <c r="C40" s="56"/>
      <c r="D40" s="56"/>
      <c r="E40" s="56"/>
      <c r="F40" s="56"/>
      <c r="G40" s="56"/>
      <c r="H40" s="56"/>
      <c r="I40" s="56"/>
      <c r="J40" s="56"/>
      <c r="K40" s="57"/>
      <c r="L40" s="58"/>
      <c r="M40" s="56"/>
      <c r="N40" s="58"/>
      <c r="O40" s="57"/>
      <c r="P40" s="57"/>
      <c r="Q40" s="57"/>
      <c r="R40" s="56"/>
      <c r="T40" s="3"/>
    </row>
    <row r="41" spans="2:20" s="5" customFormat="1" ht="19" customHeight="1">
      <c r="B41" s="55" t="s">
        <v>68</v>
      </c>
      <c r="C41" s="56"/>
      <c r="D41" s="56"/>
      <c r="E41" s="56"/>
      <c r="F41" s="56"/>
      <c r="G41" s="56"/>
      <c r="H41" s="56"/>
      <c r="I41" s="56"/>
      <c r="J41" s="56"/>
      <c r="K41" s="57"/>
      <c r="L41" s="58"/>
      <c r="M41" s="56"/>
      <c r="N41" s="58"/>
      <c r="R41" s="56"/>
      <c r="T41" s="3"/>
    </row>
    <row r="42" spans="2:20" s="5" customFormat="1" ht="19" customHeight="1">
      <c r="B42" s="55" t="s">
        <v>69</v>
      </c>
      <c r="C42" s="56"/>
      <c r="D42" s="56"/>
      <c r="E42" s="56"/>
      <c r="F42" s="56"/>
      <c r="G42" s="56"/>
      <c r="H42" s="56"/>
      <c r="I42" s="56"/>
      <c r="J42" s="56"/>
      <c r="K42" s="57"/>
      <c r="L42" s="58"/>
      <c r="M42" s="56"/>
      <c r="N42" s="58"/>
      <c r="O42" s="57"/>
      <c r="P42" s="57"/>
      <c r="Q42" s="57"/>
      <c r="R42" s="56"/>
      <c r="T42" s="3"/>
    </row>
    <row r="43" spans="2:20" s="5" customFormat="1" ht="19" customHeight="1">
      <c r="B43" s="55" t="s">
        <v>70</v>
      </c>
      <c r="C43" s="56"/>
      <c r="D43" s="56"/>
      <c r="E43" s="56"/>
      <c r="F43" s="56"/>
      <c r="G43" s="56"/>
      <c r="H43" s="56"/>
      <c r="I43" s="56"/>
      <c r="J43" s="56"/>
      <c r="K43" s="57"/>
      <c r="L43" s="58"/>
      <c r="M43" s="56"/>
      <c r="N43" s="58"/>
      <c r="O43" s="57"/>
      <c r="P43" s="57"/>
      <c r="Q43" s="57"/>
      <c r="R43" s="56"/>
      <c r="T43" s="3"/>
    </row>
    <row r="44" spans="2:20" ht="19" customHeight="1">
      <c r="B44" s="168" t="s">
        <v>71</v>
      </c>
      <c r="E44"/>
      <c r="F44"/>
      <c r="G44"/>
      <c r="K44" s="2"/>
      <c r="L44" s="1"/>
      <c r="M44"/>
      <c r="N44" s="1"/>
      <c r="Q44" s="2"/>
      <c r="S44"/>
      <c r="T44" s="3"/>
    </row>
    <row r="45" spans="2:20" ht="19" customHeight="1">
      <c r="B45" s="169" t="s">
        <v>72</v>
      </c>
      <c r="E45"/>
      <c r="F45"/>
      <c r="G45"/>
      <c r="K45" s="2"/>
      <c r="L45" s="1"/>
      <c r="M45"/>
      <c r="N45" s="1"/>
      <c r="Q45" s="2"/>
      <c r="S45"/>
      <c r="T45" s="3"/>
    </row>
    <row r="46" spans="2:20" ht="11.15" customHeight="1" thickBot="1">
      <c r="E46" s="104"/>
      <c r="F46" s="105"/>
      <c r="G46" s="106"/>
    </row>
    <row r="47" spans="2:20" ht="40.5" thickBot="1">
      <c r="B47" s="19" t="s">
        <v>23</v>
      </c>
      <c r="C47" s="6">
        <f>COUNTA(C9:C39)</f>
        <v>0</v>
      </c>
      <c r="D47" s="7"/>
      <c r="E47" s="107"/>
      <c r="F47" s="31"/>
      <c r="G47" s="108"/>
      <c r="H47" s="8">
        <f>COUNTIF(H9:H39, "&gt;0")</f>
        <v>0</v>
      </c>
      <c r="I47" t="s">
        <v>22</v>
      </c>
      <c r="M47" s="161"/>
      <c r="N47" s="1"/>
      <c r="O47"/>
      <c r="P47"/>
      <c r="R47" s="76" t="s">
        <v>10</v>
      </c>
    </row>
    <row r="48" spans="2:20" ht="33" thickBot="1">
      <c r="G48" s="25" t="s">
        <v>14</v>
      </c>
      <c r="H48" s="40">
        <f>SUM(H9:H39)</f>
        <v>0</v>
      </c>
      <c r="I48" s="40">
        <f t="shared" ref="I48:J48" si="2">SUM(I9:I39)</f>
        <v>0</v>
      </c>
      <c r="J48" s="40">
        <f t="shared" si="2"/>
        <v>0</v>
      </c>
      <c r="K48" s="40"/>
      <c r="L48" s="120" t="s">
        <v>15</v>
      </c>
      <c r="M48" s="162" t="s">
        <v>34</v>
      </c>
      <c r="N48" s="121" t="s">
        <v>19</v>
      </c>
      <c r="O48" s="34" t="s">
        <v>17</v>
      </c>
      <c r="P48" s="34"/>
      <c r="Q48" s="33" t="s">
        <v>27</v>
      </c>
      <c r="R48" s="35" t="str">
        <f>IF(H48=(I48+J48),"◯","×")</f>
        <v>◯</v>
      </c>
    </row>
    <row r="49" spans="3:19" ht="20.5" thickBot="1">
      <c r="C49" s="1"/>
      <c r="D49" s="1"/>
      <c r="E49" s="1"/>
      <c r="F49" s="11"/>
      <c r="G49" s="11"/>
      <c r="H49" s="37" t="s">
        <v>15</v>
      </c>
      <c r="I49" s="12" t="s">
        <v>16</v>
      </c>
      <c r="J49" s="29" t="s">
        <v>17</v>
      </c>
      <c r="K49" s="164"/>
      <c r="Q49" s="32"/>
      <c r="S49" s="13"/>
    </row>
    <row r="50" spans="3:19" ht="33" customHeight="1" thickTop="1">
      <c r="C50" s="23"/>
      <c r="D50" s="24" t="s">
        <v>18</v>
      </c>
      <c r="H50" s="21" t="e">
        <f>$H$48/$H$47</f>
        <v>#DIV/0!</v>
      </c>
      <c r="I50" s="17"/>
      <c r="J50" s="22" t="e">
        <f>$J$48/$H$47</f>
        <v>#DIV/0!</v>
      </c>
      <c r="K50" s="22"/>
      <c r="O50" s="171" t="s">
        <v>73</v>
      </c>
      <c r="P50" s="175" t="str">
        <f>IF(COUNT($P$9:$P$39)&gt;0,"有","")</f>
        <v/>
      </c>
    </row>
    <row r="51" spans="3:19" ht="22.5">
      <c r="H51" s="36" t="s">
        <v>15</v>
      </c>
      <c r="I51" s="20"/>
      <c r="J51" s="28" t="s">
        <v>17</v>
      </c>
      <c r="K51" s="28"/>
      <c r="P51" s="172">
        <f>SUM($P$9:$P$39)</f>
        <v>0</v>
      </c>
    </row>
    <row r="52" spans="3:19">
      <c r="H52" s="39" t="s">
        <v>25</v>
      </c>
      <c r="J52" s="27" t="s">
        <v>26</v>
      </c>
      <c r="K52" s="27"/>
    </row>
  </sheetData>
  <mergeCells count="11">
    <mergeCell ref="P7:P8"/>
    <mergeCell ref="Q7:Q8"/>
    <mergeCell ref="H2:N2"/>
    <mergeCell ref="O2:O3"/>
    <mergeCell ref="B7:B8"/>
    <mergeCell ref="C7:D8"/>
    <mergeCell ref="E7:G8"/>
    <mergeCell ref="H7:L7"/>
    <mergeCell ref="M7:M8"/>
    <mergeCell ref="N7:N8"/>
    <mergeCell ref="O7:O8"/>
  </mergeCells>
  <phoneticPr fontId="1"/>
  <conditionalFormatting sqref="P50">
    <cfRule type="expression" dxfId="3" priority="1">
      <formula>$P$50&lt;&gt;""</formula>
    </cfRule>
  </conditionalFormatting>
  <pageMargins left="0.51181102362204722" right="0.31496062992125984" top="0.15748031496062992" bottom="0.15748031496062992" header="0.11811023622047245" footer="0.11811023622047245"/>
  <pageSetup paperSize="9" scale="6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2DD5B-9CA8-4CDE-B632-F2E446A5466A}">
  <sheetPr>
    <tabColor rgb="FFFFC000"/>
  </sheetPr>
  <dimension ref="B1:S60"/>
  <sheetViews>
    <sheetView view="pageBreakPreview" zoomScale="60" zoomScaleNormal="100" workbookViewId="0">
      <selection activeCell="I2" sqref="I2:O2"/>
    </sheetView>
  </sheetViews>
  <sheetFormatPr defaultRowHeight="22.5"/>
  <cols>
    <col min="1" max="1" width="1.83203125" customWidth="1"/>
    <col min="2" max="2" width="5.08203125" style="1" customWidth="1"/>
    <col min="3" max="3" width="6.58203125" style="152" customWidth="1"/>
    <col min="4" max="4" width="4.58203125" customWidth="1"/>
    <col min="5" max="5" width="3.5" customWidth="1"/>
    <col min="6" max="6" width="3.83203125" customWidth="1"/>
    <col min="7" max="7" width="2.5" customWidth="1"/>
    <col min="8" max="8" width="4.08203125" customWidth="1"/>
    <col min="9" max="9" width="10.08203125" customWidth="1"/>
    <col min="10" max="10" width="9.75" customWidth="1"/>
    <col min="11" max="11" width="9.5" customWidth="1"/>
    <col min="12" max="12" width="10.58203125" customWidth="1"/>
    <col min="13" max="13" width="15.33203125" style="2" customWidth="1"/>
    <col min="14" max="14" width="12.08203125" customWidth="1"/>
    <col min="15" max="15" width="12.83203125" customWidth="1"/>
    <col min="16" max="16" width="9.83203125" style="196" customWidth="1"/>
    <col min="17" max="17" width="8.5" style="2" customWidth="1"/>
    <col min="18" max="18" width="9.33203125" customWidth="1"/>
    <col min="19" max="19" width="7.58203125" style="3" customWidth="1"/>
  </cols>
  <sheetData>
    <row r="1" spans="2:19" ht="20.5" customHeight="1">
      <c r="B1" s="63" t="s">
        <v>35</v>
      </c>
      <c r="C1" s="123"/>
      <c r="D1" s="50"/>
      <c r="E1" s="50"/>
      <c r="F1" s="50"/>
      <c r="G1" s="50"/>
      <c r="H1" s="50"/>
      <c r="I1" s="50"/>
      <c r="J1" s="50"/>
      <c r="K1" s="50"/>
      <c r="L1" s="50"/>
      <c r="M1" s="51"/>
      <c r="N1" s="50"/>
      <c r="O1" s="50"/>
      <c r="P1" s="192"/>
      <c r="Q1" s="51"/>
      <c r="R1" s="50"/>
    </row>
    <row r="2" spans="2:19" ht="24.65" customHeight="1">
      <c r="B2" s="52"/>
      <c r="C2" s="65"/>
      <c r="D2" s="50"/>
      <c r="E2" s="50"/>
      <c r="F2" s="50"/>
      <c r="G2" s="50"/>
      <c r="H2" s="50"/>
      <c r="I2" s="293" t="s">
        <v>92</v>
      </c>
      <c r="J2" s="293"/>
      <c r="K2" s="293"/>
      <c r="L2" s="293"/>
      <c r="M2" s="293"/>
      <c r="N2" s="293"/>
      <c r="O2" s="293"/>
      <c r="P2" s="192"/>
      <c r="Q2" s="51"/>
      <c r="R2" s="50"/>
    </row>
    <row r="3" spans="2:19" ht="24" customHeight="1">
      <c r="B3" s="52"/>
      <c r="C3" s="65"/>
      <c r="D3" s="50"/>
      <c r="E3" s="50"/>
      <c r="F3" s="50"/>
      <c r="G3" s="50"/>
      <c r="H3" s="50"/>
      <c r="I3" s="50"/>
      <c r="J3" s="50"/>
      <c r="K3" s="50"/>
      <c r="L3" s="50"/>
      <c r="N3" s="75" t="s">
        <v>24</v>
      </c>
      <c r="O3" s="66" t="s">
        <v>30</v>
      </c>
      <c r="P3" s="124">
        <v>4</v>
      </c>
      <c r="Q3" s="124"/>
      <c r="R3" s="125">
        <v>5</v>
      </c>
    </row>
    <row r="4" spans="2:19" ht="24.65" customHeight="1">
      <c r="B4" s="52"/>
      <c r="C4" s="65"/>
      <c r="D4" s="50"/>
      <c r="E4" s="50"/>
      <c r="F4" s="50"/>
      <c r="G4" s="50"/>
      <c r="H4" s="50"/>
      <c r="I4" s="50"/>
      <c r="J4" s="50"/>
      <c r="K4" s="50"/>
      <c r="L4" s="50"/>
      <c r="N4" s="75" t="s">
        <v>36</v>
      </c>
      <c r="O4" s="126" t="str">
        <f>+'[1]R8.4'!$N$4</f>
        <v>●●　組合</v>
      </c>
      <c r="P4" s="192"/>
      <c r="Q4" s="51"/>
      <c r="R4" s="50"/>
    </row>
    <row r="5" spans="2:19" ht="27" customHeight="1">
      <c r="B5" s="52"/>
      <c r="C5" s="65"/>
      <c r="D5" s="50"/>
      <c r="E5" s="50"/>
      <c r="F5" s="50"/>
      <c r="G5" s="50"/>
      <c r="H5" s="50"/>
      <c r="I5" s="50"/>
      <c r="J5" s="50"/>
      <c r="K5" s="50"/>
      <c r="L5" s="50"/>
      <c r="N5" s="75" t="s">
        <v>38</v>
      </c>
      <c r="O5" s="126" t="str">
        <f>+'[1]R8.4'!$N$5</f>
        <v>●●　●●　　</v>
      </c>
      <c r="P5" s="192"/>
      <c r="Q5" s="51"/>
      <c r="R5" s="50"/>
    </row>
    <row r="6" spans="2:19" ht="27" customHeight="1">
      <c r="B6" s="52"/>
      <c r="C6" s="65"/>
      <c r="D6" s="50"/>
      <c r="E6" s="50"/>
      <c r="F6" s="50"/>
      <c r="G6" s="50"/>
      <c r="H6" s="50"/>
      <c r="I6" s="50"/>
      <c r="J6" s="50"/>
      <c r="K6" s="50"/>
      <c r="L6" s="50"/>
      <c r="N6" s="75" t="s">
        <v>39</v>
      </c>
      <c r="P6" s="192"/>
      <c r="Q6" s="51"/>
      <c r="R6" s="50"/>
    </row>
    <row r="7" spans="2:19" ht="34.5" customHeight="1" thickBot="1">
      <c r="B7" s="286"/>
      <c r="C7" s="304" t="s">
        <v>2</v>
      </c>
      <c r="D7" s="305"/>
      <c r="E7" s="306"/>
      <c r="F7" s="275" t="s">
        <v>41</v>
      </c>
      <c r="G7" s="276"/>
      <c r="H7" s="277"/>
      <c r="I7" s="281" t="s">
        <v>3</v>
      </c>
      <c r="J7" s="281"/>
      <c r="K7" s="282"/>
      <c r="L7" s="282"/>
      <c r="M7" s="282"/>
      <c r="N7" s="277" t="s">
        <v>53</v>
      </c>
      <c r="O7" s="282" t="s">
        <v>4</v>
      </c>
      <c r="P7" s="310" t="s">
        <v>5</v>
      </c>
      <c r="Q7" s="286" t="s">
        <v>76</v>
      </c>
      <c r="R7" s="286" t="s">
        <v>6</v>
      </c>
      <c r="S7" s="288" t="s">
        <v>21</v>
      </c>
    </row>
    <row r="8" spans="2:19" s="1" customFormat="1" ht="55.5" customHeight="1">
      <c r="B8" s="287"/>
      <c r="C8" s="307"/>
      <c r="D8" s="308"/>
      <c r="E8" s="309"/>
      <c r="F8" s="278"/>
      <c r="G8" s="279"/>
      <c r="H8" s="280"/>
      <c r="I8" s="41" t="s">
        <v>7</v>
      </c>
      <c r="J8" s="82" t="s">
        <v>42</v>
      </c>
      <c r="K8" s="83" t="s">
        <v>9</v>
      </c>
      <c r="L8" s="84" t="s">
        <v>43</v>
      </c>
      <c r="M8" s="167" t="s">
        <v>75</v>
      </c>
      <c r="N8" s="280"/>
      <c r="O8" s="294"/>
      <c r="P8" s="311"/>
      <c r="Q8" s="287"/>
      <c r="R8" s="287"/>
      <c r="S8" s="288"/>
    </row>
    <row r="9" spans="2:19" ht="20.149999999999999" customHeight="1">
      <c r="B9" s="85">
        <v>1</v>
      </c>
      <c r="C9" s="127">
        <v>4</v>
      </c>
      <c r="D9" s="42">
        <v>1</v>
      </c>
      <c r="E9" s="43" t="s">
        <v>11</v>
      </c>
      <c r="F9" s="86">
        <v>7</v>
      </c>
      <c r="G9" s="87" t="s">
        <v>39</v>
      </c>
      <c r="H9" s="88">
        <v>0</v>
      </c>
      <c r="I9" s="45">
        <v>50</v>
      </c>
      <c r="J9" s="89">
        <v>2</v>
      </c>
      <c r="K9" s="90">
        <v>48</v>
      </c>
      <c r="L9" s="96" t="s">
        <v>56</v>
      </c>
      <c r="M9" s="166"/>
      <c r="N9" s="44"/>
      <c r="O9" s="45"/>
      <c r="P9" s="211" t="str">
        <f>IF(K9&gt;0,"人数？","0")</f>
        <v>人数？</v>
      </c>
      <c r="Q9" s="46"/>
      <c r="R9" s="48"/>
      <c r="S9" s="128" t="str">
        <f>IF(I9=(J9+K9),"◯","×")</f>
        <v>◯</v>
      </c>
    </row>
    <row r="10" spans="2:19" ht="23.5" customHeight="1">
      <c r="B10" s="85">
        <v>2</v>
      </c>
      <c r="C10" s="127"/>
      <c r="D10" s="42">
        <v>2</v>
      </c>
      <c r="E10" s="43" t="s">
        <v>11</v>
      </c>
      <c r="F10" s="92">
        <v>7</v>
      </c>
      <c r="G10" s="87" t="s">
        <v>39</v>
      </c>
      <c r="H10" s="93">
        <v>10</v>
      </c>
      <c r="I10" s="47">
        <v>46</v>
      </c>
      <c r="J10" s="129">
        <v>15</v>
      </c>
      <c r="K10" s="90">
        <v>21</v>
      </c>
      <c r="L10" s="96" t="s">
        <v>57</v>
      </c>
      <c r="M10" s="166"/>
      <c r="N10" s="43"/>
      <c r="O10" s="49"/>
      <c r="P10" s="211" t="str">
        <f t="shared" ref="P10:P39" si="0">IF(K10&gt;0,"人数？","0")</f>
        <v>人数？</v>
      </c>
      <c r="Q10" s="46"/>
      <c r="R10" s="48"/>
      <c r="S10" s="128" t="str">
        <f t="shared" ref="S10:S39" si="1">IF(I10=(J10+K10),"◯","×")</f>
        <v>×</v>
      </c>
    </row>
    <row r="11" spans="2:19" ht="20.149999999999999" customHeight="1">
      <c r="B11" s="85">
        <v>3</v>
      </c>
      <c r="C11" s="127"/>
      <c r="D11" s="42">
        <v>3</v>
      </c>
      <c r="E11" s="43" t="s">
        <v>11</v>
      </c>
      <c r="F11" s="92">
        <v>7</v>
      </c>
      <c r="G11" s="87" t="s">
        <v>39</v>
      </c>
      <c r="H11" s="93">
        <v>0</v>
      </c>
      <c r="I11" s="48">
        <v>0</v>
      </c>
      <c r="J11" s="42">
        <v>0</v>
      </c>
      <c r="K11" s="95">
        <v>0</v>
      </c>
      <c r="L11" s="96"/>
      <c r="M11" s="166"/>
      <c r="N11" s="43"/>
      <c r="O11" s="49"/>
      <c r="P11" s="211" t="str">
        <f t="shared" si="0"/>
        <v>0</v>
      </c>
      <c r="Q11" s="46"/>
      <c r="R11" s="48"/>
      <c r="S11" s="128" t="str">
        <f t="shared" si="1"/>
        <v>◯</v>
      </c>
    </row>
    <row r="12" spans="2:19" ht="20.149999999999999" customHeight="1">
      <c r="B12" s="85">
        <v>4</v>
      </c>
      <c r="C12" s="127"/>
      <c r="D12" s="42">
        <v>5</v>
      </c>
      <c r="E12" s="43" t="s">
        <v>11</v>
      </c>
      <c r="F12" s="92">
        <v>7</v>
      </c>
      <c r="G12" s="87" t="s">
        <v>39</v>
      </c>
      <c r="H12" s="93">
        <v>0</v>
      </c>
      <c r="I12" s="48">
        <v>102</v>
      </c>
      <c r="J12" s="42">
        <v>10</v>
      </c>
      <c r="K12" s="95">
        <v>98</v>
      </c>
      <c r="L12" s="96" t="s">
        <v>45</v>
      </c>
      <c r="M12" s="166"/>
      <c r="N12" s="43"/>
      <c r="O12" s="48"/>
      <c r="P12" s="211" t="str">
        <f t="shared" si="0"/>
        <v>人数？</v>
      </c>
      <c r="Q12" s="46"/>
      <c r="R12" s="48"/>
      <c r="S12" s="128" t="str">
        <f t="shared" si="1"/>
        <v>×</v>
      </c>
    </row>
    <row r="13" spans="2:19" ht="20.149999999999999" customHeight="1">
      <c r="B13" s="130">
        <v>5</v>
      </c>
      <c r="C13" s="131"/>
      <c r="D13" s="132">
        <v>6</v>
      </c>
      <c r="E13" s="133" t="s">
        <v>11</v>
      </c>
      <c r="F13" s="92">
        <v>7</v>
      </c>
      <c r="G13" s="87" t="s">
        <v>39</v>
      </c>
      <c r="H13" s="93">
        <v>0</v>
      </c>
      <c r="I13" s="134">
        <v>0</v>
      </c>
      <c r="J13" s="132">
        <v>0</v>
      </c>
      <c r="K13" s="135">
        <v>0</v>
      </c>
      <c r="L13" s="136"/>
      <c r="M13" s="166"/>
      <c r="N13" s="133"/>
      <c r="O13" s="134"/>
      <c r="P13" s="211" t="str">
        <f t="shared" si="0"/>
        <v>0</v>
      </c>
      <c r="Q13" s="137"/>
      <c r="R13" s="134"/>
      <c r="S13" s="128" t="str">
        <f t="shared" si="1"/>
        <v>◯</v>
      </c>
    </row>
    <row r="14" spans="2:19" ht="20.149999999999999" customHeight="1">
      <c r="B14" s="85">
        <v>6</v>
      </c>
      <c r="C14" s="127"/>
      <c r="D14" s="42">
        <v>15</v>
      </c>
      <c r="E14" s="43" t="s">
        <v>11</v>
      </c>
      <c r="F14" s="92">
        <v>7</v>
      </c>
      <c r="G14" s="87" t="s">
        <v>39</v>
      </c>
      <c r="H14" s="93">
        <v>0</v>
      </c>
      <c r="I14" s="134">
        <v>0</v>
      </c>
      <c r="J14" s="132">
        <v>0</v>
      </c>
      <c r="K14" s="135">
        <v>0</v>
      </c>
      <c r="L14" s="96"/>
      <c r="M14" s="166"/>
      <c r="N14" s="43"/>
      <c r="O14" s="48"/>
      <c r="P14" s="211" t="str">
        <f t="shared" si="0"/>
        <v>0</v>
      </c>
      <c r="Q14" s="46"/>
      <c r="R14" s="48"/>
      <c r="S14" s="128" t="str">
        <f t="shared" si="1"/>
        <v>◯</v>
      </c>
    </row>
    <row r="15" spans="2:19" ht="20.149999999999999" customHeight="1">
      <c r="B15" s="85">
        <v>7</v>
      </c>
      <c r="C15" s="127"/>
      <c r="D15" s="42">
        <v>16</v>
      </c>
      <c r="E15" s="43" t="s">
        <v>11</v>
      </c>
      <c r="F15" s="92">
        <v>7</v>
      </c>
      <c r="G15" s="87" t="s">
        <v>39</v>
      </c>
      <c r="H15" s="93">
        <v>0</v>
      </c>
      <c r="I15" s="48">
        <v>9</v>
      </c>
      <c r="J15" s="42">
        <v>0</v>
      </c>
      <c r="K15" s="95">
        <v>9</v>
      </c>
      <c r="L15" s="96" t="s">
        <v>56</v>
      </c>
      <c r="M15" s="166"/>
      <c r="N15" s="43"/>
      <c r="O15" s="49"/>
      <c r="P15" s="211" t="str">
        <f t="shared" si="0"/>
        <v>人数？</v>
      </c>
      <c r="Q15" s="46"/>
      <c r="R15" s="48"/>
      <c r="S15" s="128" t="str">
        <f t="shared" si="1"/>
        <v>◯</v>
      </c>
    </row>
    <row r="16" spans="2:19" ht="20.149999999999999" customHeight="1">
      <c r="B16" s="85">
        <v>8</v>
      </c>
      <c r="C16" s="127"/>
      <c r="D16" s="42">
        <v>17</v>
      </c>
      <c r="E16" s="43" t="s">
        <v>11</v>
      </c>
      <c r="F16" s="92">
        <v>7</v>
      </c>
      <c r="G16" s="87" t="s">
        <v>39</v>
      </c>
      <c r="H16" s="93">
        <v>0</v>
      </c>
      <c r="I16" s="48">
        <v>20</v>
      </c>
      <c r="J16" s="42">
        <v>5</v>
      </c>
      <c r="K16" s="95">
        <v>15</v>
      </c>
      <c r="L16" s="96" t="s">
        <v>45</v>
      </c>
      <c r="M16" s="166"/>
      <c r="N16" s="43"/>
      <c r="O16" s="49"/>
      <c r="P16" s="211" t="str">
        <f t="shared" si="0"/>
        <v>人数？</v>
      </c>
      <c r="Q16" s="46"/>
      <c r="R16" s="48"/>
      <c r="S16" s="128" t="str">
        <f t="shared" si="1"/>
        <v>◯</v>
      </c>
    </row>
    <row r="17" spans="2:19" ht="20.149999999999999" customHeight="1">
      <c r="B17" s="85">
        <v>9</v>
      </c>
      <c r="C17" s="127"/>
      <c r="D17" s="42">
        <v>18</v>
      </c>
      <c r="E17" s="43" t="s">
        <v>11</v>
      </c>
      <c r="F17" s="92">
        <v>7</v>
      </c>
      <c r="G17" s="87" t="s">
        <v>39</v>
      </c>
      <c r="H17" s="93">
        <v>0</v>
      </c>
      <c r="I17" s="48">
        <v>25</v>
      </c>
      <c r="J17" s="42">
        <v>11</v>
      </c>
      <c r="K17" s="95">
        <v>14</v>
      </c>
      <c r="L17" s="96" t="s">
        <v>56</v>
      </c>
      <c r="M17" s="166"/>
      <c r="N17" s="43"/>
      <c r="O17" s="54"/>
      <c r="P17" s="211" t="str">
        <f t="shared" si="0"/>
        <v>人数？</v>
      </c>
      <c r="Q17" s="46"/>
      <c r="R17" s="48"/>
      <c r="S17" s="128" t="str">
        <f t="shared" si="1"/>
        <v>◯</v>
      </c>
    </row>
    <row r="18" spans="2:19" ht="20.149999999999999" customHeight="1">
      <c r="B18" s="85">
        <v>10</v>
      </c>
      <c r="C18" s="127"/>
      <c r="D18" s="42">
        <v>19</v>
      </c>
      <c r="E18" s="43" t="s">
        <v>11</v>
      </c>
      <c r="F18" s="92">
        <v>7</v>
      </c>
      <c r="G18" s="87" t="s">
        <v>39</v>
      </c>
      <c r="H18" s="93">
        <v>0</v>
      </c>
      <c r="I18" s="134">
        <v>10</v>
      </c>
      <c r="J18" s="132">
        <v>10</v>
      </c>
      <c r="K18" s="135">
        <v>0</v>
      </c>
      <c r="L18" s="96"/>
      <c r="M18" s="166"/>
      <c r="N18" s="43"/>
      <c r="O18" s="48"/>
      <c r="P18" s="211" t="str">
        <f t="shared" si="0"/>
        <v>0</v>
      </c>
      <c r="Q18" s="46"/>
      <c r="R18" s="48"/>
      <c r="S18" s="128" t="str">
        <f t="shared" si="1"/>
        <v>◯</v>
      </c>
    </row>
    <row r="19" spans="2:19" ht="20.149999999999999" customHeight="1">
      <c r="B19" s="130">
        <v>11</v>
      </c>
      <c r="C19" s="131"/>
      <c r="D19" s="42">
        <v>20</v>
      </c>
      <c r="E19" s="133" t="s">
        <v>11</v>
      </c>
      <c r="F19" s="92">
        <v>7</v>
      </c>
      <c r="G19" s="87" t="s">
        <v>39</v>
      </c>
      <c r="H19" s="93">
        <v>0</v>
      </c>
      <c r="I19" s="134">
        <v>10</v>
      </c>
      <c r="J19" s="132">
        <v>10</v>
      </c>
      <c r="K19" s="135">
        <v>0</v>
      </c>
      <c r="L19" s="136"/>
      <c r="M19" s="166"/>
      <c r="N19" s="133"/>
      <c r="O19" s="138"/>
      <c r="P19" s="211" t="str">
        <f t="shared" si="0"/>
        <v>0</v>
      </c>
      <c r="Q19" s="137"/>
      <c r="R19" s="134"/>
      <c r="S19" s="128" t="str">
        <f t="shared" si="1"/>
        <v>◯</v>
      </c>
    </row>
    <row r="20" spans="2:19" ht="20.149999999999999" customHeight="1">
      <c r="B20" s="85">
        <v>12</v>
      </c>
      <c r="C20" s="127"/>
      <c r="D20" s="42">
        <v>25</v>
      </c>
      <c r="E20" s="43" t="s">
        <v>11</v>
      </c>
      <c r="F20" s="92">
        <v>7</v>
      </c>
      <c r="G20" s="87" t="s">
        <v>39</v>
      </c>
      <c r="H20" s="93">
        <v>0</v>
      </c>
      <c r="I20" s="134">
        <v>0</v>
      </c>
      <c r="J20" s="132">
        <v>0</v>
      </c>
      <c r="K20" s="135">
        <v>1</v>
      </c>
      <c r="L20" s="96" t="s">
        <v>58</v>
      </c>
      <c r="M20" s="166"/>
      <c r="N20" s="43"/>
      <c r="O20" s="48"/>
      <c r="P20" s="211" t="str">
        <f t="shared" si="0"/>
        <v>人数？</v>
      </c>
      <c r="Q20" s="46"/>
      <c r="R20" s="48"/>
      <c r="S20" s="128" t="str">
        <f t="shared" si="1"/>
        <v>×</v>
      </c>
    </row>
    <row r="21" spans="2:19" ht="20.149999999999999" customHeight="1">
      <c r="B21" s="85">
        <v>13</v>
      </c>
      <c r="C21" s="127"/>
      <c r="D21" s="42">
        <v>28</v>
      </c>
      <c r="E21" s="43" t="s">
        <v>11</v>
      </c>
      <c r="F21" s="92">
        <v>7</v>
      </c>
      <c r="G21" s="87" t="s">
        <v>39</v>
      </c>
      <c r="H21" s="93">
        <v>0</v>
      </c>
      <c r="I21" s="134">
        <v>1</v>
      </c>
      <c r="J21" s="132">
        <v>0</v>
      </c>
      <c r="K21" s="135">
        <v>0</v>
      </c>
      <c r="L21" s="96"/>
      <c r="M21" s="166"/>
      <c r="N21" s="43"/>
      <c r="O21" s="48"/>
      <c r="P21" s="211" t="str">
        <f t="shared" si="0"/>
        <v>0</v>
      </c>
      <c r="Q21" s="46"/>
      <c r="R21" s="48"/>
      <c r="S21" s="128" t="str">
        <f t="shared" si="1"/>
        <v>×</v>
      </c>
    </row>
    <row r="22" spans="2:19" ht="20.149999999999999" customHeight="1">
      <c r="B22" s="85">
        <v>14</v>
      </c>
      <c r="C22" s="127"/>
      <c r="D22" s="42">
        <v>30</v>
      </c>
      <c r="E22" s="43" t="s">
        <v>11</v>
      </c>
      <c r="F22" s="92">
        <v>7</v>
      </c>
      <c r="G22" s="87" t="s">
        <v>39</v>
      </c>
      <c r="H22" s="93">
        <v>0</v>
      </c>
      <c r="I22" s="134">
        <v>1</v>
      </c>
      <c r="J22" s="132">
        <v>1</v>
      </c>
      <c r="K22" s="135">
        <v>0</v>
      </c>
      <c r="L22" s="96"/>
      <c r="M22" s="166"/>
      <c r="N22" s="43"/>
      <c r="O22" s="48"/>
      <c r="P22" s="211" t="str">
        <f t="shared" si="0"/>
        <v>0</v>
      </c>
      <c r="Q22" s="46"/>
      <c r="R22" s="48"/>
      <c r="S22" s="128" t="str">
        <f t="shared" si="1"/>
        <v>◯</v>
      </c>
    </row>
    <row r="23" spans="2:19" ht="20.149999999999999" customHeight="1" thickBot="1">
      <c r="B23" s="139">
        <v>15</v>
      </c>
      <c r="C23" s="140"/>
      <c r="D23" s="141"/>
      <c r="E23" s="142" t="s">
        <v>11</v>
      </c>
      <c r="F23" s="143"/>
      <c r="G23" s="144" t="s">
        <v>50</v>
      </c>
      <c r="H23" s="145"/>
      <c r="I23" s="146"/>
      <c r="J23" s="141"/>
      <c r="K23" s="99"/>
      <c r="L23" s="100"/>
      <c r="M23" s="176"/>
      <c r="N23" s="142"/>
      <c r="O23" s="146"/>
      <c r="P23" s="215" t="str">
        <f t="shared" si="0"/>
        <v>0</v>
      </c>
      <c r="Q23" s="147"/>
      <c r="R23" s="146"/>
      <c r="S23" s="128" t="str">
        <f t="shared" si="1"/>
        <v>◯</v>
      </c>
    </row>
    <row r="24" spans="2:19" ht="20.149999999999999" customHeight="1">
      <c r="B24" s="130">
        <v>1</v>
      </c>
      <c r="C24" s="131">
        <v>5</v>
      </c>
      <c r="D24" s="132">
        <v>1</v>
      </c>
      <c r="E24" s="133" t="s">
        <v>11</v>
      </c>
      <c r="F24" s="148">
        <v>7</v>
      </c>
      <c r="G24" s="149" t="s">
        <v>39</v>
      </c>
      <c r="H24" s="150">
        <v>0</v>
      </c>
      <c r="I24" s="134">
        <v>5</v>
      </c>
      <c r="J24" s="132">
        <v>5</v>
      </c>
      <c r="K24" s="135">
        <v>0</v>
      </c>
      <c r="L24" s="136" t="s">
        <v>59</v>
      </c>
      <c r="M24" s="177"/>
      <c r="N24" s="133"/>
      <c r="O24" s="134"/>
      <c r="P24" s="216" t="str">
        <f t="shared" si="0"/>
        <v>0</v>
      </c>
      <c r="Q24" s="137"/>
      <c r="R24" s="134"/>
      <c r="S24" s="128" t="str">
        <f t="shared" si="1"/>
        <v>◯</v>
      </c>
    </row>
    <row r="25" spans="2:19" ht="20.149999999999999" customHeight="1">
      <c r="B25" s="85">
        <f>B24+1</f>
        <v>2</v>
      </c>
      <c r="C25" s="127"/>
      <c r="D25" s="42">
        <v>2</v>
      </c>
      <c r="E25" s="43" t="s">
        <v>11</v>
      </c>
      <c r="F25" s="92">
        <v>7</v>
      </c>
      <c r="G25" s="87" t="s">
        <v>39</v>
      </c>
      <c r="H25" s="93">
        <v>0</v>
      </c>
      <c r="I25" s="48">
        <v>10</v>
      </c>
      <c r="J25" s="42">
        <v>5</v>
      </c>
      <c r="K25" s="95">
        <v>5</v>
      </c>
      <c r="L25" s="96" t="s">
        <v>45</v>
      </c>
      <c r="M25" s="166"/>
      <c r="N25" s="43"/>
      <c r="O25" s="48"/>
      <c r="P25" s="211" t="str">
        <f t="shared" si="0"/>
        <v>人数？</v>
      </c>
      <c r="Q25" s="46"/>
      <c r="R25" s="48"/>
      <c r="S25" s="128" t="str">
        <f t="shared" si="1"/>
        <v>◯</v>
      </c>
    </row>
    <row r="26" spans="2:19" ht="20.149999999999999" customHeight="1">
      <c r="B26" s="85">
        <f t="shared" ref="B26:B39" si="2">B25+1</f>
        <v>3</v>
      </c>
      <c r="C26" s="127"/>
      <c r="D26" s="42">
        <v>3</v>
      </c>
      <c r="E26" s="43" t="s">
        <v>11</v>
      </c>
      <c r="F26" s="92">
        <v>7</v>
      </c>
      <c r="G26" s="87" t="s">
        <v>39</v>
      </c>
      <c r="H26" s="93">
        <v>0</v>
      </c>
      <c r="I26" s="48">
        <v>15</v>
      </c>
      <c r="J26" s="42">
        <v>0</v>
      </c>
      <c r="K26" s="95">
        <v>15</v>
      </c>
      <c r="L26" s="96" t="s">
        <v>56</v>
      </c>
      <c r="M26" s="166"/>
      <c r="N26" s="43"/>
      <c r="O26" s="48"/>
      <c r="P26" s="211" t="str">
        <f t="shared" si="0"/>
        <v>人数？</v>
      </c>
      <c r="Q26" s="46"/>
      <c r="R26" s="48"/>
      <c r="S26" s="128" t="str">
        <f t="shared" si="1"/>
        <v>◯</v>
      </c>
    </row>
    <row r="27" spans="2:19" ht="20.149999999999999" customHeight="1">
      <c r="B27" s="85">
        <f t="shared" si="2"/>
        <v>4</v>
      </c>
      <c r="C27" s="127"/>
      <c r="D27" s="42">
        <v>5</v>
      </c>
      <c r="E27" s="43" t="s">
        <v>11</v>
      </c>
      <c r="F27" s="92">
        <v>7</v>
      </c>
      <c r="G27" s="87" t="s">
        <v>39</v>
      </c>
      <c r="H27" s="93">
        <v>0</v>
      </c>
      <c r="I27" s="48">
        <v>20</v>
      </c>
      <c r="J27" s="42">
        <v>5</v>
      </c>
      <c r="K27" s="95">
        <v>15</v>
      </c>
      <c r="L27" s="96" t="s">
        <v>45</v>
      </c>
      <c r="M27" s="166"/>
      <c r="N27" s="43"/>
      <c r="O27" s="48"/>
      <c r="P27" s="211" t="str">
        <f t="shared" si="0"/>
        <v>人数？</v>
      </c>
      <c r="Q27" s="46"/>
      <c r="R27" s="48"/>
      <c r="S27" s="128" t="str">
        <f t="shared" si="1"/>
        <v>◯</v>
      </c>
    </row>
    <row r="28" spans="2:19" ht="20.149999999999999" customHeight="1">
      <c r="B28" s="85">
        <f t="shared" si="2"/>
        <v>5</v>
      </c>
      <c r="C28" s="127"/>
      <c r="D28" s="42">
        <v>7</v>
      </c>
      <c r="E28" s="43" t="s">
        <v>11</v>
      </c>
      <c r="F28" s="92">
        <v>7</v>
      </c>
      <c r="G28" s="87" t="s">
        <v>39</v>
      </c>
      <c r="H28" s="93">
        <v>0</v>
      </c>
      <c r="I28" s="48">
        <v>25</v>
      </c>
      <c r="J28" s="42">
        <v>11</v>
      </c>
      <c r="K28" s="95">
        <v>14</v>
      </c>
      <c r="L28" s="96" t="s">
        <v>45</v>
      </c>
      <c r="M28" s="166"/>
      <c r="N28" s="43"/>
      <c r="O28" s="48"/>
      <c r="P28" s="211" t="str">
        <f t="shared" si="0"/>
        <v>人数？</v>
      </c>
      <c r="Q28" s="46"/>
      <c r="R28" s="48"/>
      <c r="S28" s="128" t="str">
        <f t="shared" si="1"/>
        <v>◯</v>
      </c>
    </row>
    <row r="29" spans="2:19" ht="20.149999999999999" customHeight="1">
      <c r="B29" s="85">
        <f t="shared" si="2"/>
        <v>6</v>
      </c>
      <c r="C29" s="131"/>
      <c r="D29" s="132">
        <v>9</v>
      </c>
      <c r="E29" s="133" t="s">
        <v>11</v>
      </c>
      <c r="F29" s="148">
        <v>7</v>
      </c>
      <c r="G29" s="149" t="s">
        <v>50</v>
      </c>
      <c r="H29" s="150">
        <v>0</v>
      </c>
      <c r="I29" s="134">
        <v>0</v>
      </c>
      <c r="J29" s="132">
        <v>0</v>
      </c>
      <c r="K29" s="135">
        <v>0</v>
      </c>
      <c r="L29" s="136"/>
      <c r="M29" s="166"/>
      <c r="N29" s="133"/>
      <c r="O29" s="134"/>
      <c r="P29" s="211" t="str">
        <f t="shared" si="0"/>
        <v>0</v>
      </c>
      <c r="Q29" s="137"/>
      <c r="R29" s="134"/>
      <c r="S29" s="128" t="str">
        <f t="shared" si="1"/>
        <v>◯</v>
      </c>
    </row>
    <row r="30" spans="2:19" ht="20.149999999999999" customHeight="1">
      <c r="B30" s="85">
        <f t="shared" si="2"/>
        <v>7</v>
      </c>
      <c r="C30" s="127"/>
      <c r="D30" s="42">
        <v>10</v>
      </c>
      <c r="E30" s="43" t="s">
        <v>11</v>
      </c>
      <c r="F30" s="92">
        <v>7</v>
      </c>
      <c r="G30" s="87" t="s">
        <v>50</v>
      </c>
      <c r="H30" s="93">
        <v>0</v>
      </c>
      <c r="I30" s="48">
        <v>100</v>
      </c>
      <c r="J30" s="42">
        <v>0</v>
      </c>
      <c r="K30" s="95">
        <v>100</v>
      </c>
      <c r="L30" s="96" t="s">
        <v>56</v>
      </c>
      <c r="M30" s="166"/>
      <c r="N30" s="133"/>
      <c r="O30" s="134"/>
      <c r="P30" s="211" t="str">
        <f t="shared" si="0"/>
        <v>人数？</v>
      </c>
      <c r="Q30" s="137"/>
      <c r="R30" s="134"/>
      <c r="S30" s="128" t="str">
        <f t="shared" si="1"/>
        <v>◯</v>
      </c>
    </row>
    <row r="31" spans="2:19" ht="20.149999999999999" customHeight="1">
      <c r="B31" s="85">
        <f t="shared" si="2"/>
        <v>8</v>
      </c>
      <c r="C31" s="127"/>
      <c r="D31" s="42">
        <v>15</v>
      </c>
      <c r="E31" s="43" t="s">
        <v>11</v>
      </c>
      <c r="F31" s="92">
        <v>7</v>
      </c>
      <c r="G31" s="87" t="s">
        <v>50</v>
      </c>
      <c r="H31" s="93">
        <v>0</v>
      </c>
      <c r="I31" s="48">
        <v>50</v>
      </c>
      <c r="J31" s="42">
        <v>0</v>
      </c>
      <c r="K31" s="95">
        <v>50</v>
      </c>
      <c r="L31" s="96" t="s">
        <v>58</v>
      </c>
      <c r="M31" s="166"/>
      <c r="N31" s="43"/>
      <c r="O31" s="48"/>
      <c r="P31" s="211" t="str">
        <f t="shared" si="0"/>
        <v>人数？</v>
      </c>
      <c r="Q31" s="46"/>
      <c r="R31" s="48"/>
      <c r="S31" s="128" t="str">
        <f t="shared" si="1"/>
        <v>◯</v>
      </c>
    </row>
    <row r="32" spans="2:19" ht="20.149999999999999" customHeight="1">
      <c r="B32" s="85">
        <f t="shared" si="2"/>
        <v>9</v>
      </c>
      <c r="C32" s="127"/>
      <c r="D32" s="42">
        <v>16</v>
      </c>
      <c r="E32" s="43" t="s">
        <v>11</v>
      </c>
      <c r="F32" s="92">
        <v>7</v>
      </c>
      <c r="G32" s="87" t="s">
        <v>50</v>
      </c>
      <c r="H32" s="93">
        <v>0</v>
      </c>
      <c r="I32" s="48">
        <v>0</v>
      </c>
      <c r="J32" s="42">
        <v>0</v>
      </c>
      <c r="K32" s="95">
        <v>0</v>
      </c>
      <c r="L32" s="96"/>
      <c r="M32" s="166"/>
      <c r="N32" s="43"/>
      <c r="O32" s="48"/>
      <c r="P32" s="211" t="str">
        <f t="shared" si="0"/>
        <v>0</v>
      </c>
      <c r="Q32" s="46"/>
      <c r="R32" s="48"/>
      <c r="S32" s="128" t="str">
        <f t="shared" si="1"/>
        <v>◯</v>
      </c>
    </row>
    <row r="33" spans="2:19" ht="20.149999999999999" customHeight="1">
      <c r="B33" s="85">
        <f t="shared" si="2"/>
        <v>10</v>
      </c>
      <c r="C33" s="127"/>
      <c r="D33" s="42">
        <v>17</v>
      </c>
      <c r="E33" s="43" t="s">
        <v>11</v>
      </c>
      <c r="F33" s="92">
        <v>7</v>
      </c>
      <c r="G33" s="87" t="s">
        <v>50</v>
      </c>
      <c r="H33" s="93">
        <v>0</v>
      </c>
      <c r="I33" s="48">
        <v>20</v>
      </c>
      <c r="J33" s="42">
        <v>18</v>
      </c>
      <c r="K33" s="95">
        <v>2</v>
      </c>
      <c r="L33" s="96" t="s">
        <v>45</v>
      </c>
      <c r="M33" s="166"/>
      <c r="N33" s="43"/>
      <c r="O33" s="48"/>
      <c r="P33" s="211" t="str">
        <f t="shared" si="0"/>
        <v>人数？</v>
      </c>
      <c r="Q33" s="46"/>
      <c r="R33" s="48"/>
      <c r="S33" s="128" t="str">
        <f t="shared" si="1"/>
        <v>◯</v>
      </c>
    </row>
    <row r="34" spans="2:19" ht="20.149999999999999" customHeight="1">
      <c r="B34" s="85">
        <f t="shared" si="2"/>
        <v>11</v>
      </c>
      <c r="C34" s="127"/>
      <c r="D34" s="42">
        <v>18</v>
      </c>
      <c r="E34" s="43" t="s">
        <v>11</v>
      </c>
      <c r="F34" s="92">
        <v>7</v>
      </c>
      <c r="G34" s="87" t="s">
        <v>50</v>
      </c>
      <c r="H34" s="93">
        <v>0</v>
      </c>
      <c r="I34" s="48">
        <v>25</v>
      </c>
      <c r="J34" s="42">
        <v>11</v>
      </c>
      <c r="K34" s="95">
        <v>14</v>
      </c>
      <c r="L34" s="96" t="s">
        <v>45</v>
      </c>
      <c r="M34" s="166"/>
      <c r="N34" s="43"/>
      <c r="O34" s="48"/>
      <c r="P34" s="211" t="str">
        <f t="shared" si="0"/>
        <v>人数？</v>
      </c>
      <c r="Q34" s="46"/>
      <c r="R34" s="48"/>
      <c r="S34" s="128" t="str">
        <f t="shared" si="1"/>
        <v>◯</v>
      </c>
    </row>
    <row r="35" spans="2:19" ht="20.149999999999999" customHeight="1">
      <c r="B35" s="85">
        <f t="shared" si="2"/>
        <v>12</v>
      </c>
      <c r="C35" s="127"/>
      <c r="D35" s="42">
        <v>19</v>
      </c>
      <c r="E35" s="43" t="s">
        <v>11</v>
      </c>
      <c r="F35" s="92">
        <v>7</v>
      </c>
      <c r="G35" s="87" t="s">
        <v>50</v>
      </c>
      <c r="H35" s="93">
        <v>0</v>
      </c>
      <c r="I35" s="48">
        <v>5</v>
      </c>
      <c r="J35" s="42">
        <v>0</v>
      </c>
      <c r="K35" s="95">
        <v>5</v>
      </c>
      <c r="L35" s="96" t="s">
        <v>56</v>
      </c>
      <c r="M35" s="166"/>
      <c r="N35" s="43"/>
      <c r="O35" s="48"/>
      <c r="P35" s="211" t="str">
        <f t="shared" si="0"/>
        <v>人数？</v>
      </c>
      <c r="Q35" s="46"/>
      <c r="R35" s="48"/>
      <c r="S35" s="128" t="str">
        <f t="shared" si="1"/>
        <v>◯</v>
      </c>
    </row>
    <row r="36" spans="2:19" ht="20.149999999999999" customHeight="1">
      <c r="B36" s="85">
        <f t="shared" si="2"/>
        <v>13</v>
      </c>
      <c r="C36" s="127"/>
      <c r="D36" s="42">
        <v>20</v>
      </c>
      <c r="E36" s="43" t="s">
        <v>11</v>
      </c>
      <c r="F36" s="92">
        <v>7</v>
      </c>
      <c r="G36" s="87" t="s">
        <v>50</v>
      </c>
      <c r="H36" s="93">
        <v>0</v>
      </c>
      <c r="I36" s="48">
        <v>0</v>
      </c>
      <c r="J36" s="42">
        <v>0</v>
      </c>
      <c r="K36" s="95">
        <v>0</v>
      </c>
      <c r="L36" s="96"/>
      <c r="M36" s="166"/>
      <c r="N36" s="43"/>
      <c r="O36" s="48"/>
      <c r="P36" s="211" t="str">
        <f t="shared" si="0"/>
        <v>0</v>
      </c>
      <c r="Q36" s="46"/>
      <c r="R36" s="48"/>
      <c r="S36" s="128" t="str">
        <f t="shared" si="1"/>
        <v>◯</v>
      </c>
    </row>
    <row r="37" spans="2:19" ht="20.149999999999999" customHeight="1">
      <c r="B37" s="85">
        <f t="shared" si="2"/>
        <v>14</v>
      </c>
      <c r="C37" s="127"/>
      <c r="D37" s="42">
        <v>22</v>
      </c>
      <c r="E37" s="43" t="s">
        <v>11</v>
      </c>
      <c r="F37" s="92">
        <v>7</v>
      </c>
      <c r="G37" s="87" t="s">
        <v>50</v>
      </c>
      <c r="H37" s="93">
        <v>0</v>
      </c>
      <c r="I37" s="48">
        <v>20</v>
      </c>
      <c r="J37" s="42">
        <v>5</v>
      </c>
      <c r="K37" s="95">
        <v>15</v>
      </c>
      <c r="L37" s="96" t="s">
        <v>56</v>
      </c>
      <c r="M37" s="166"/>
      <c r="N37" s="43"/>
      <c r="O37" s="48"/>
      <c r="P37" s="211" t="str">
        <f t="shared" si="0"/>
        <v>人数？</v>
      </c>
      <c r="Q37" s="46"/>
      <c r="R37" s="48"/>
      <c r="S37" s="128" t="str">
        <f t="shared" si="1"/>
        <v>◯</v>
      </c>
    </row>
    <row r="38" spans="2:19" ht="20.149999999999999" customHeight="1">
      <c r="B38" s="85">
        <f t="shared" si="2"/>
        <v>15</v>
      </c>
      <c r="C38" s="127"/>
      <c r="D38" s="42">
        <v>25</v>
      </c>
      <c r="E38" s="43" t="s">
        <v>31</v>
      </c>
      <c r="F38" s="92">
        <v>7</v>
      </c>
      <c r="G38" s="87" t="s">
        <v>50</v>
      </c>
      <c r="H38" s="93">
        <v>0</v>
      </c>
      <c r="I38" s="48">
        <v>25</v>
      </c>
      <c r="J38" s="42">
        <v>2</v>
      </c>
      <c r="K38" s="95">
        <v>23</v>
      </c>
      <c r="L38" s="96" t="s">
        <v>58</v>
      </c>
      <c r="M38" s="166"/>
      <c r="N38" s="43"/>
      <c r="O38" s="48"/>
      <c r="P38" s="211" t="str">
        <f t="shared" si="0"/>
        <v>人数？</v>
      </c>
      <c r="Q38" s="46"/>
      <c r="R38" s="48"/>
      <c r="S38" s="128" t="str">
        <f t="shared" si="1"/>
        <v>◯</v>
      </c>
    </row>
    <row r="39" spans="2:19" ht="23" thickBot="1">
      <c r="B39" s="139">
        <f t="shared" si="2"/>
        <v>16</v>
      </c>
      <c r="C39" s="140"/>
      <c r="D39" s="141">
        <v>27</v>
      </c>
      <c r="E39" s="142" t="s">
        <v>31</v>
      </c>
      <c r="F39" s="143">
        <v>7</v>
      </c>
      <c r="G39" s="144" t="s">
        <v>50</v>
      </c>
      <c r="H39" s="145">
        <v>0</v>
      </c>
      <c r="I39" s="146">
        <v>1</v>
      </c>
      <c r="J39" s="141">
        <v>0</v>
      </c>
      <c r="K39" s="99">
        <v>1</v>
      </c>
      <c r="L39" s="100" t="s">
        <v>56</v>
      </c>
      <c r="M39" s="176"/>
      <c r="N39" s="142"/>
      <c r="O39" s="146"/>
      <c r="P39" s="215" t="str">
        <f t="shared" si="0"/>
        <v>人数？</v>
      </c>
      <c r="Q39" s="147"/>
      <c r="R39" s="146"/>
      <c r="S39" s="128" t="str">
        <f t="shared" si="1"/>
        <v>◯</v>
      </c>
    </row>
    <row r="40" spans="2:19" ht="14.15" customHeight="1">
      <c r="B40" s="53"/>
      <c r="C40" s="151"/>
      <c r="D40" s="50"/>
      <c r="E40" s="50"/>
      <c r="F40" s="50"/>
      <c r="G40" s="50"/>
      <c r="H40" s="50"/>
      <c r="I40" s="50"/>
      <c r="J40" s="50"/>
      <c r="K40" s="50"/>
      <c r="L40" s="50"/>
      <c r="M40" s="51"/>
      <c r="N40" s="50"/>
      <c r="O40" s="50"/>
      <c r="P40" s="192"/>
      <c r="Q40" s="51"/>
      <c r="R40" s="50"/>
    </row>
    <row r="41" spans="2:19" s="5" customFormat="1" ht="16">
      <c r="B41" s="55" t="s">
        <v>13</v>
      </c>
      <c r="C41" s="56"/>
      <c r="D41" s="56"/>
      <c r="E41" s="78"/>
      <c r="F41" s="58"/>
      <c r="G41" s="79"/>
      <c r="H41" s="56"/>
      <c r="I41" s="56"/>
      <c r="J41" s="56"/>
      <c r="K41" s="57"/>
      <c r="L41" s="57"/>
      <c r="M41" s="56"/>
      <c r="N41" s="59"/>
      <c r="O41" s="57"/>
      <c r="P41" s="194"/>
      <c r="Q41" s="56"/>
    </row>
    <row r="42" spans="2:19" s="5" customFormat="1" ht="16">
      <c r="B42" s="55" t="s">
        <v>47</v>
      </c>
      <c r="C42" s="56"/>
      <c r="D42" s="56"/>
      <c r="E42" s="78"/>
      <c r="F42" s="58"/>
      <c r="G42" s="79"/>
      <c r="H42" s="56"/>
      <c r="I42" s="56"/>
      <c r="J42" s="56"/>
      <c r="K42" s="57"/>
      <c r="L42" s="57"/>
      <c r="M42" s="56"/>
      <c r="N42" s="59"/>
      <c r="O42" s="57"/>
      <c r="P42" s="194"/>
      <c r="Q42" s="56"/>
    </row>
    <row r="43" spans="2:19" s="5" customFormat="1" ht="16">
      <c r="B43" s="55" t="s">
        <v>48</v>
      </c>
      <c r="C43" s="56"/>
      <c r="D43" s="56"/>
      <c r="E43" s="56"/>
      <c r="F43" s="56"/>
      <c r="G43" s="56"/>
      <c r="H43" s="56"/>
      <c r="I43" s="56"/>
      <c r="J43" s="57"/>
      <c r="K43" s="56"/>
      <c r="L43" s="56"/>
      <c r="M43" s="59"/>
      <c r="N43" s="60"/>
      <c r="O43" s="57"/>
      <c r="P43" s="194"/>
      <c r="Q43" s="56"/>
    </row>
    <row r="44" spans="2:19" ht="15.75" customHeight="1">
      <c r="B44" s="55" t="s">
        <v>49</v>
      </c>
      <c r="C44"/>
      <c r="J44" s="2"/>
      <c r="M44" s="16"/>
      <c r="N44" s="15"/>
      <c r="O44" s="2"/>
      <c r="P44" s="195"/>
      <c r="Q44"/>
      <c r="S44"/>
    </row>
    <row r="45" spans="2:19" s="5" customFormat="1" ht="16">
      <c r="B45" s="55"/>
      <c r="C45" s="151"/>
      <c r="D45" s="56"/>
      <c r="E45" s="56"/>
      <c r="F45" s="56"/>
      <c r="G45" s="56"/>
      <c r="H45" s="56"/>
      <c r="I45" s="56"/>
      <c r="J45" s="56"/>
      <c r="K45" s="56"/>
      <c r="L45" s="56"/>
      <c r="M45" s="57"/>
      <c r="N45" s="56"/>
      <c r="O45" s="56"/>
      <c r="P45" s="192"/>
      <c r="Q45" s="57"/>
      <c r="R45" s="56"/>
      <c r="S45" s="3"/>
    </row>
    <row r="46" spans="2:19" ht="11.15" customHeight="1" thickBot="1"/>
    <row r="47" spans="2:19" ht="45.5" thickBot="1">
      <c r="B47" s="6" t="s">
        <v>60</v>
      </c>
      <c r="C47" s="153" t="s">
        <v>23</v>
      </c>
      <c r="D47" s="6">
        <f>COUNTA(D9:D23)</f>
        <v>14</v>
      </c>
      <c r="E47" s="7"/>
      <c r="F47" s="7"/>
      <c r="G47" s="7"/>
      <c r="H47" s="7"/>
      <c r="I47" s="8">
        <f>COUNTIF(I9:I23, "&gt;0")</f>
        <v>10</v>
      </c>
      <c r="J47" t="s">
        <v>61</v>
      </c>
    </row>
    <row r="48" spans="2:19" ht="13.5" customHeight="1" thickBot="1">
      <c r="B48" s="19"/>
      <c r="C48" s="153"/>
      <c r="D48" s="6"/>
      <c r="E48" s="7"/>
      <c r="F48" s="7"/>
      <c r="G48" s="7"/>
      <c r="H48" s="7"/>
      <c r="I48" s="154"/>
    </row>
    <row r="49" spans="2:19" ht="39" customHeight="1" thickBot="1">
      <c r="F49" s="9"/>
      <c r="G49" s="9"/>
      <c r="H49" s="9"/>
      <c r="I49" s="40">
        <f>SUM(I9:I23)</f>
        <v>274</v>
      </c>
      <c r="J49" s="40">
        <f t="shared" ref="J49:K49" si="3">SUM(J9:J23)</f>
        <v>64</v>
      </c>
      <c r="K49" s="40">
        <f t="shared" si="3"/>
        <v>206</v>
      </c>
      <c r="L49" s="40"/>
      <c r="M49" s="120" t="s">
        <v>15</v>
      </c>
      <c r="N49" s="14" t="s">
        <v>20</v>
      </c>
      <c r="O49" s="109" t="s">
        <v>16</v>
      </c>
      <c r="P49" s="197" t="s">
        <v>19</v>
      </c>
      <c r="Q49" s="30"/>
      <c r="R49" s="34" t="s">
        <v>17</v>
      </c>
      <c r="S49" s="35" t="str">
        <f>IF(I49=(J49+K49),"◯","×")</f>
        <v>×</v>
      </c>
    </row>
    <row r="50" spans="2:19" ht="23" thickBot="1">
      <c r="D50" s="10"/>
      <c r="E50" s="11"/>
      <c r="F50" s="11"/>
      <c r="G50" s="11"/>
      <c r="H50" s="11"/>
      <c r="I50" s="37" t="s">
        <v>15</v>
      </c>
      <c r="J50" s="12" t="s">
        <v>16</v>
      </c>
      <c r="K50" s="29" t="s">
        <v>17</v>
      </c>
      <c r="L50" s="164"/>
      <c r="R50" s="32"/>
      <c r="S50" s="13"/>
    </row>
    <row r="51" spans="2:19" ht="33" customHeight="1" thickTop="1">
      <c r="D51" s="23"/>
      <c r="E51" s="24" t="s">
        <v>18</v>
      </c>
      <c r="F51" s="24"/>
      <c r="G51" s="24"/>
      <c r="H51" s="24"/>
      <c r="I51" s="21">
        <f>$I$49/$I$47</f>
        <v>27.4</v>
      </c>
      <c r="J51" s="17"/>
      <c r="K51" s="22">
        <f>$K$49/$I$47</f>
        <v>20.6</v>
      </c>
      <c r="L51" s="22"/>
      <c r="P51" s="171" t="s">
        <v>73</v>
      </c>
      <c r="Q51" s="175" t="str">
        <f>IF(COUNT($Q$9:$Q$23)&gt;0,"有","")</f>
        <v/>
      </c>
    </row>
    <row r="52" spans="2:19">
      <c r="I52" s="36" t="s">
        <v>15</v>
      </c>
      <c r="J52" s="20"/>
      <c r="K52" s="28" t="s">
        <v>17</v>
      </c>
      <c r="L52" s="28"/>
      <c r="Q52" s="172">
        <f>SUM($Q$9:$Q$23)</f>
        <v>0</v>
      </c>
    </row>
    <row r="53" spans="2:19">
      <c r="I53" s="39" t="s">
        <v>25</v>
      </c>
      <c r="K53" s="27" t="s">
        <v>26</v>
      </c>
      <c r="L53" s="27"/>
    </row>
    <row r="54" spans="2:19" ht="23" thickBot="1"/>
    <row r="55" spans="2:19" ht="45.5" thickBot="1">
      <c r="B55" s="6" t="s">
        <v>62</v>
      </c>
      <c r="C55" s="153" t="s">
        <v>23</v>
      </c>
      <c r="D55" s="6">
        <f>COUNTA(D24:D39)</f>
        <v>16</v>
      </c>
      <c r="E55" s="7"/>
      <c r="F55" s="7"/>
      <c r="G55" s="7"/>
      <c r="H55" s="7"/>
      <c r="I55" s="8">
        <f>COUNTIF(I24:I39, "&gt;0")</f>
        <v>13</v>
      </c>
      <c r="J55" t="s">
        <v>61</v>
      </c>
      <c r="P55" s="198"/>
      <c r="Q55" s="38"/>
      <c r="R55" s="26"/>
    </row>
    <row r="56" spans="2:19" ht="13.5" customHeight="1" thickBot="1">
      <c r="B56" s="19"/>
      <c r="C56" s="153"/>
      <c r="D56" s="6"/>
      <c r="E56" s="7"/>
      <c r="F56" s="7"/>
      <c r="G56" s="7"/>
      <c r="H56" s="7"/>
      <c r="I56" s="154"/>
    </row>
    <row r="57" spans="2:19" ht="35.5" customHeight="1" thickBot="1">
      <c r="F57" s="9"/>
      <c r="G57" s="9"/>
      <c r="H57" s="9"/>
      <c r="I57" s="40">
        <f>SUM(I24:I39)</f>
        <v>321</v>
      </c>
      <c r="J57" s="40">
        <f t="shared" ref="J57:K57" si="4">SUM(J24:J39)</f>
        <v>62</v>
      </c>
      <c r="K57" s="40">
        <f t="shared" si="4"/>
        <v>259</v>
      </c>
      <c r="L57" s="40"/>
      <c r="M57" s="120" t="s">
        <v>15</v>
      </c>
      <c r="N57" s="14" t="s">
        <v>20</v>
      </c>
      <c r="O57" s="109" t="s">
        <v>16</v>
      </c>
      <c r="P57" s="199" t="s">
        <v>19</v>
      </c>
      <c r="Q57" s="155"/>
      <c r="R57" s="34" t="s">
        <v>17</v>
      </c>
      <c r="S57" s="35" t="str">
        <f>IF(I57=(J57+K57),"◯","×")</f>
        <v>◯</v>
      </c>
    </row>
    <row r="58" spans="2:19" ht="23" thickBot="1">
      <c r="D58" s="10"/>
      <c r="E58" s="11"/>
      <c r="F58" s="11"/>
      <c r="G58" s="11"/>
      <c r="H58" s="11"/>
      <c r="I58" s="37" t="s">
        <v>15</v>
      </c>
      <c r="J58" s="12" t="s">
        <v>16</v>
      </c>
      <c r="K58" s="29" t="s">
        <v>17</v>
      </c>
      <c r="L58" s="164"/>
      <c r="R58" s="32"/>
      <c r="S58" s="13"/>
    </row>
    <row r="59" spans="2:19" ht="33" customHeight="1" thickTop="1">
      <c r="D59" s="23"/>
      <c r="E59" s="24" t="s">
        <v>18</v>
      </c>
      <c r="F59" s="24"/>
      <c r="G59" s="24"/>
      <c r="H59" s="24"/>
      <c r="I59" s="21">
        <f>$I$57/$I$55</f>
        <v>24.692307692307693</v>
      </c>
      <c r="J59" s="17"/>
      <c r="K59" s="22">
        <f>$K$57/$I$55</f>
        <v>19.923076923076923</v>
      </c>
      <c r="L59" s="22"/>
      <c r="P59" s="171" t="s">
        <v>73</v>
      </c>
      <c r="Q59" s="175" t="str">
        <f>IF(COUNT($Q$24:$Q$39)&gt;0,"有","")</f>
        <v/>
      </c>
    </row>
    <row r="60" spans="2:19">
      <c r="I60" s="36" t="s">
        <v>15</v>
      </c>
      <c r="J60" s="20"/>
      <c r="K60" s="28" t="s">
        <v>17</v>
      </c>
      <c r="L60" s="28"/>
      <c r="Q60" s="172">
        <f>SUM($Q$24:$Q$39)</f>
        <v>0</v>
      </c>
    </row>
  </sheetData>
  <mergeCells count="11">
    <mergeCell ref="P7:P8"/>
    <mergeCell ref="R7:R8"/>
    <mergeCell ref="S7:S8"/>
    <mergeCell ref="N7:N8"/>
    <mergeCell ref="I2:O2"/>
    <mergeCell ref="Q7:Q8"/>
    <mergeCell ref="B7:B8"/>
    <mergeCell ref="C7:E8"/>
    <mergeCell ref="F7:H8"/>
    <mergeCell ref="I7:M7"/>
    <mergeCell ref="O7:O8"/>
  </mergeCells>
  <phoneticPr fontId="1"/>
  <conditionalFormatting sqref="Q51">
    <cfRule type="expression" dxfId="2" priority="2">
      <formula>$P$50&lt;&gt;""</formula>
    </cfRule>
  </conditionalFormatting>
  <conditionalFormatting sqref="Q59">
    <cfRule type="expression" dxfId="1" priority="1">
      <formula>$P$50&lt;&gt;""</formula>
    </cfRule>
  </conditionalFormatting>
  <conditionalFormatting sqref="S9:S39">
    <cfRule type="containsText" dxfId="0" priority="3" operator="containsText" text="×">
      <formula>NOT(ISERROR(SEARCH("×",S9)))</formula>
    </cfRule>
  </conditionalFormatting>
  <pageMargins left="0.51181102362204722" right="0.11811023622047245" top="0.15748031496062992" bottom="0.15748031496062992" header="0" footer="0"/>
  <pageSetup paperSize="9" scale="56" orientation="portrait" r:id="rId1"/>
  <rowBreaks count="1" manualBreakCount="1">
    <brk id="45" max="19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16</vt:i4>
      </vt:variant>
    </vt:vector>
  </HeadingPairs>
  <TitlesOfParts>
    <vt:vector size="32" baseType="lpstr">
      <vt:lpstr>記入例（定置）</vt:lpstr>
      <vt:lpstr>R8.4</vt:lpstr>
      <vt:lpstr>R8.5</vt:lpstr>
      <vt:lpstr>R8.6</vt:lpstr>
      <vt:lpstr>R8.7</vt:lpstr>
      <vt:lpstr>R8.8</vt:lpstr>
      <vt:lpstr>別紙（破損状況）</vt:lpstr>
      <vt:lpstr>添付資料（写真）</vt:lpstr>
      <vt:lpstr>R8.9（漁具修繕追加）</vt:lpstr>
      <vt:lpstr>R8.10</vt:lpstr>
      <vt:lpstr>R8.11</vt:lpstr>
      <vt:lpstr>R8.12</vt:lpstr>
      <vt:lpstr>R9.1</vt:lpstr>
      <vt:lpstr>R9.2</vt:lpstr>
      <vt:lpstr>R9.3</vt:lpstr>
      <vt:lpstr>記入例(複数月)</vt:lpstr>
      <vt:lpstr>R8.10!Print_Area</vt:lpstr>
      <vt:lpstr>R8.11!Print_Area</vt:lpstr>
      <vt:lpstr>R8.12!Print_Area</vt:lpstr>
      <vt:lpstr>R8.4!Print_Area</vt:lpstr>
      <vt:lpstr>R8.5!Print_Area</vt:lpstr>
      <vt:lpstr>R8.6!Print_Area</vt:lpstr>
      <vt:lpstr>R8.7!Print_Area</vt:lpstr>
      <vt:lpstr>R8.8!Print_Area</vt:lpstr>
      <vt:lpstr>'R8.9（漁具修繕追加）'!Print_Area</vt:lpstr>
      <vt:lpstr>R9.1!Print_Area</vt:lpstr>
      <vt:lpstr>R9.2!Print_Area</vt:lpstr>
      <vt:lpstr>R9.3!Print_Area</vt:lpstr>
      <vt:lpstr>'記入例(複数月)'!Print_Area</vt:lpstr>
      <vt:lpstr>'添付資料（写真）'!Print_Area</vt:lpstr>
      <vt:lpstr>'別紙（破損状況）'!Print_Area</vt:lpstr>
      <vt:lpstr>'添付資料（写真）'!Print_Titles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s20442j</dc:creator>
  <cp:lastModifiedBy>島田 潤</cp:lastModifiedBy>
  <cp:lastPrinted>2026-09-07T06:26:06Z</cp:lastPrinted>
  <dcterms:created xsi:type="dcterms:W3CDTF">2023-08-17T05:20:37Z</dcterms:created>
  <dcterms:modified xsi:type="dcterms:W3CDTF">2026-09-17T02:35:16Z</dcterms:modified>
</cp:coreProperties>
</file>