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\Share\★27競争力強化緊急\１_5 クロマグロ混獲回避\"/>
    </mc:Choice>
  </mc:AlternateContent>
  <xr:revisionPtr revIDLastSave="0" documentId="13_ncr:1_{9CFCA26A-18DB-40DB-86C1-2AA6FFEAFDC1}" xr6:coauthVersionLast="47" xr6:coauthVersionMax="47" xr10:uidLastSave="{00000000-0000-0000-0000-000000000000}"/>
  <bookViews>
    <workbookView xWindow="-110" yWindow="-110" windowWidth="19420" windowHeight="11500" tabRatio="898" xr2:uid="{4E984A4B-85D1-4415-AADD-777B0C9427FD}"/>
  </bookViews>
  <sheets>
    <sheet name="記入例（漁船）" sheetId="3" r:id="rId1"/>
    <sheet name="R8.4" sheetId="4" r:id="rId2"/>
    <sheet name="R8.5" sheetId="35" r:id="rId3"/>
    <sheet name="R8.6" sheetId="36" r:id="rId4"/>
    <sheet name="R8.7" sheetId="37" r:id="rId5"/>
    <sheet name="R8.8" sheetId="38" r:id="rId6"/>
    <sheet name="別紙（破損状況）" sheetId="46" r:id="rId7"/>
    <sheet name="添付資料（写真）" sheetId="47" r:id="rId8"/>
    <sheet name="R8.9（漁具修繕追加）" sheetId="39" r:id="rId9"/>
    <sheet name="R8.10" sheetId="40" r:id="rId10"/>
    <sheet name="R8.11" sheetId="41" r:id="rId11"/>
    <sheet name="R8.12" sheetId="42" r:id="rId12"/>
    <sheet name="R9.1" sheetId="43" r:id="rId13"/>
    <sheet name="R9.2" sheetId="44" r:id="rId14"/>
    <sheet name="R9.3" sheetId="45" r:id="rId15"/>
  </sheets>
  <definedNames>
    <definedName name="_xlnm.Print_Area" localSheetId="9">'R8.10'!$B$1:$R$53</definedName>
    <definedName name="_xlnm.Print_Area" localSheetId="10">'R8.11'!$B$1:$R$53</definedName>
    <definedName name="_xlnm.Print_Area" localSheetId="11">'R8.12'!$B$1:$R$53</definedName>
    <definedName name="_xlnm.Print_Area" localSheetId="1">'R8.4'!$B$1:$P$53</definedName>
    <definedName name="_xlnm.Print_Area" localSheetId="3">'R8.6'!$B$1:$P$53</definedName>
    <definedName name="_xlnm.Print_Area" localSheetId="4">'R8.7'!$B$1:$P$53</definedName>
    <definedName name="_xlnm.Print_Area" localSheetId="5">'R8.8'!$B$1:$P$53</definedName>
    <definedName name="_xlnm.Print_Area" localSheetId="8">'R8.9（漁具修繕追加）'!$B$1:$R$53</definedName>
    <definedName name="_xlnm.Print_Area" localSheetId="12">'R9.1'!$B$1:$R$53</definedName>
    <definedName name="_xlnm.Print_Area" localSheetId="13">'R9.2'!$B$1:$R$53</definedName>
    <definedName name="_xlnm.Print_Area" localSheetId="14">'R9.3'!$B$1:$R$53</definedName>
    <definedName name="_xlnm.Print_Area" localSheetId="0">'記入例（漁船）'!$A$1:$Q$53</definedName>
    <definedName name="_xlnm.Print_Area" localSheetId="7">'添付資料（写真）'!$B$1:$F$15</definedName>
    <definedName name="_xlnm.Print_Area" localSheetId="6">'別紙（破損状況）'!$B$1:$E$15</definedName>
    <definedName name="_xlnm.Print_Titles" localSheetId="7">'添付資料（写真）'!$1:$4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" i="3" l="1"/>
  <c r="B47" i="3"/>
  <c r="F47" i="3"/>
  <c r="O52" i="3"/>
  <c r="P51" i="39"/>
  <c r="P51" i="45" l="1"/>
  <c r="P51" i="44"/>
  <c r="P51" i="43"/>
  <c r="P51" i="42"/>
  <c r="P51" i="41"/>
  <c r="P51" i="40"/>
  <c r="O51" i="3"/>
  <c r="G51" i="45"/>
  <c r="C48" i="45"/>
  <c r="I49" i="45"/>
  <c r="I51" i="45" s="1"/>
  <c r="H49" i="45"/>
  <c r="G49" i="45"/>
  <c r="G48" i="45"/>
  <c r="R40" i="45"/>
  <c r="R39" i="45"/>
  <c r="R38" i="45"/>
  <c r="R37" i="45"/>
  <c r="R36" i="45"/>
  <c r="R35" i="45"/>
  <c r="R34" i="45"/>
  <c r="R33" i="45"/>
  <c r="R32" i="45"/>
  <c r="R31" i="45"/>
  <c r="R30" i="45"/>
  <c r="R29" i="45"/>
  <c r="R28" i="45"/>
  <c r="R27" i="45"/>
  <c r="R26" i="45"/>
  <c r="R25" i="45"/>
  <c r="R24" i="45"/>
  <c r="R23" i="45"/>
  <c r="R22" i="45"/>
  <c r="R21" i="45"/>
  <c r="R20" i="45"/>
  <c r="R19" i="45"/>
  <c r="R18" i="45"/>
  <c r="R17" i="45"/>
  <c r="R16" i="45"/>
  <c r="R15" i="45"/>
  <c r="R14" i="45"/>
  <c r="R13" i="45"/>
  <c r="R12" i="45"/>
  <c r="R11" i="45"/>
  <c r="R10" i="45"/>
  <c r="M7" i="45"/>
  <c r="M6" i="45"/>
  <c r="M5" i="45"/>
  <c r="M4" i="45"/>
  <c r="I49" i="44"/>
  <c r="R49" i="44" s="1"/>
  <c r="H49" i="44"/>
  <c r="G49" i="44"/>
  <c r="G51" i="44" s="1"/>
  <c r="G48" i="44"/>
  <c r="C48" i="44"/>
  <c r="R40" i="44"/>
  <c r="R39" i="44"/>
  <c r="R38" i="44"/>
  <c r="R37" i="44"/>
  <c r="R36" i="44"/>
  <c r="R35" i="44"/>
  <c r="R34" i="44"/>
  <c r="R33" i="44"/>
  <c r="R32" i="44"/>
  <c r="R31" i="44"/>
  <c r="R30" i="44"/>
  <c r="R29" i="44"/>
  <c r="R28" i="44"/>
  <c r="R27" i="44"/>
  <c r="R26" i="44"/>
  <c r="R25" i="44"/>
  <c r="R24" i="44"/>
  <c r="R23" i="44"/>
  <c r="R22" i="44"/>
  <c r="R21" i="44"/>
  <c r="R20" i="44"/>
  <c r="R19" i="44"/>
  <c r="R18" i="44"/>
  <c r="R17" i="44"/>
  <c r="R16" i="44"/>
  <c r="R15" i="44"/>
  <c r="R14" i="44"/>
  <c r="R13" i="44"/>
  <c r="R12" i="44"/>
  <c r="R11" i="44"/>
  <c r="R10" i="44"/>
  <c r="M7" i="44"/>
  <c r="M6" i="44"/>
  <c r="M5" i="44"/>
  <c r="M4" i="44"/>
  <c r="G51" i="43"/>
  <c r="I49" i="43"/>
  <c r="I51" i="43" s="1"/>
  <c r="H49" i="43"/>
  <c r="G49" i="43"/>
  <c r="G48" i="43"/>
  <c r="C48" i="43"/>
  <c r="R40" i="43"/>
  <c r="R39" i="43"/>
  <c r="R38" i="43"/>
  <c r="R37" i="43"/>
  <c r="R36" i="43"/>
  <c r="R35" i="43"/>
  <c r="R34" i="43"/>
  <c r="R33" i="43"/>
  <c r="R32" i="43"/>
  <c r="R31" i="43"/>
  <c r="R30" i="43"/>
  <c r="R29" i="43"/>
  <c r="R28" i="43"/>
  <c r="R27" i="43"/>
  <c r="R26" i="43"/>
  <c r="R25" i="43"/>
  <c r="R24" i="43"/>
  <c r="R23" i="43"/>
  <c r="R22" i="43"/>
  <c r="R21" i="43"/>
  <c r="R20" i="43"/>
  <c r="R19" i="43"/>
  <c r="R18" i="43"/>
  <c r="R17" i="43"/>
  <c r="R16" i="43"/>
  <c r="R15" i="43"/>
  <c r="R14" i="43"/>
  <c r="R13" i="43"/>
  <c r="R12" i="43"/>
  <c r="R11" i="43"/>
  <c r="R10" i="43"/>
  <c r="M7" i="43"/>
  <c r="M6" i="43"/>
  <c r="M5" i="43"/>
  <c r="M4" i="43"/>
  <c r="G51" i="42"/>
  <c r="I49" i="42"/>
  <c r="I51" i="42" s="1"/>
  <c r="H49" i="42"/>
  <c r="G49" i="42"/>
  <c r="G48" i="42"/>
  <c r="C48" i="42"/>
  <c r="R40" i="42"/>
  <c r="R39" i="42"/>
  <c r="R38" i="42"/>
  <c r="R37" i="42"/>
  <c r="R36" i="42"/>
  <c r="R35" i="42"/>
  <c r="R34" i="42"/>
  <c r="R33" i="42"/>
  <c r="R32" i="42"/>
  <c r="R31" i="42"/>
  <c r="R30" i="42"/>
  <c r="R29" i="42"/>
  <c r="R28" i="42"/>
  <c r="R27" i="42"/>
  <c r="R26" i="42"/>
  <c r="R25" i="42"/>
  <c r="R24" i="42"/>
  <c r="R23" i="42"/>
  <c r="R22" i="42"/>
  <c r="R21" i="42"/>
  <c r="R20" i="42"/>
  <c r="R19" i="42"/>
  <c r="R18" i="42"/>
  <c r="R17" i="42"/>
  <c r="R16" i="42"/>
  <c r="R15" i="42"/>
  <c r="R14" i="42"/>
  <c r="R13" i="42"/>
  <c r="R12" i="42"/>
  <c r="R11" i="42"/>
  <c r="R10" i="42"/>
  <c r="M7" i="42"/>
  <c r="M6" i="42"/>
  <c r="M5" i="42"/>
  <c r="M4" i="42"/>
  <c r="I49" i="41"/>
  <c r="I51" i="41" s="1"/>
  <c r="H49" i="41"/>
  <c r="G49" i="41"/>
  <c r="G51" i="41" s="1"/>
  <c r="G48" i="41"/>
  <c r="C48" i="41"/>
  <c r="R40" i="41"/>
  <c r="R39" i="41"/>
  <c r="R38" i="41"/>
  <c r="R37" i="41"/>
  <c r="R36" i="41"/>
  <c r="R35" i="41"/>
  <c r="R34" i="41"/>
  <c r="R33" i="41"/>
  <c r="R32" i="41"/>
  <c r="R31" i="41"/>
  <c r="R30" i="41"/>
  <c r="R29" i="41"/>
  <c r="R28" i="41"/>
  <c r="R27" i="41"/>
  <c r="R26" i="41"/>
  <c r="R25" i="41"/>
  <c r="R24" i="41"/>
  <c r="R23" i="41"/>
  <c r="R22" i="41"/>
  <c r="R21" i="41"/>
  <c r="R20" i="41"/>
  <c r="R19" i="41"/>
  <c r="R18" i="41"/>
  <c r="R17" i="41"/>
  <c r="R16" i="41"/>
  <c r="R15" i="41"/>
  <c r="R14" i="41"/>
  <c r="R13" i="41"/>
  <c r="R12" i="41"/>
  <c r="R11" i="41"/>
  <c r="R10" i="41"/>
  <c r="M7" i="41"/>
  <c r="M6" i="41"/>
  <c r="M5" i="41"/>
  <c r="M4" i="41"/>
  <c r="G51" i="40"/>
  <c r="I49" i="40"/>
  <c r="I51" i="40" s="1"/>
  <c r="H49" i="40"/>
  <c r="G49" i="40"/>
  <c r="G48" i="40"/>
  <c r="C48" i="40"/>
  <c r="R40" i="40"/>
  <c r="R39" i="40"/>
  <c r="R38" i="40"/>
  <c r="R37" i="40"/>
  <c r="R36" i="40"/>
  <c r="R35" i="40"/>
  <c r="R34" i="40"/>
  <c r="R33" i="40"/>
  <c r="R32" i="40"/>
  <c r="R31" i="40"/>
  <c r="R30" i="40"/>
  <c r="R29" i="40"/>
  <c r="R28" i="40"/>
  <c r="R27" i="40"/>
  <c r="R26" i="40"/>
  <c r="R25" i="40"/>
  <c r="R24" i="40"/>
  <c r="R23" i="40"/>
  <c r="R22" i="40"/>
  <c r="R21" i="40"/>
  <c r="R20" i="40"/>
  <c r="R19" i="40"/>
  <c r="R18" i="40"/>
  <c r="R17" i="40"/>
  <c r="R16" i="40"/>
  <c r="R15" i="40"/>
  <c r="R14" i="40"/>
  <c r="R13" i="40"/>
  <c r="R12" i="40"/>
  <c r="R11" i="40"/>
  <c r="R10" i="40"/>
  <c r="M7" i="40"/>
  <c r="M6" i="40"/>
  <c r="M5" i="40"/>
  <c r="M4" i="40"/>
  <c r="G51" i="39"/>
  <c r="I49" i="39"/>
  <c r="I51" i="39" s="1"/>
  <c r="H49" i="39"/>
  <c r="G49" i="39"/>
  <c r="G48" i="39"/>
  <c r="C48" i="39"/>
  <c r="R40" i="39"/>
  <c r="R39" i="39"/>
  <c r="R38" i="39"/>
  <c r="R37" i="39"/>
  <c r="R36" i="39"/>
  <c r="R35" i="39"/>
  <c r="R34" i="39"/>
  <c r="R33" i="39"/>
  <c r="R32" i="39"/>
  <c r="R31" i="39"/>
  <c r="R30" i="39"/>
  <c r="R29" i="39"/>
  <c r="R28" i="39"/>
  <c r="R27" i="39"/>
  <c r="R26" i="39"/>
  <c r="R25" i="39"/>
  <c r="R24" i="39"/>
  <c r="R23" i="39"/>
  <c r="R22" i="39"/>
  <c r="R21" i="39"/>
  <c r="R20" i="39"/>
  <c r="R19" i="39"/>
  <c r="R18" i="39"/>
  <c r="R17" i="39"/>
  <c r="R16" i="39"/>
  <c r="R15" i="39"/>
  <c r="R14" i="39"/>
  <c r="R13" i="39"/>
  <c r="R12" i="39"/>
  <c r="R11" i="39"/>
  <c r="R10" i="39"/>
  <c r="M7" i="39"/>
  <c r="M6" i="39"/>
  <c r="M5" i="39"/>
  <c r="M4" i="39"/>
  <c r="I49" i="38"/>
  <c r="H49" i="38"/>
  <c r="G49" i="38"/>
  <c r="G48" i="38"/>
  <c r="C48" i="38"/>
  <c r="P40" i="38"/>
  <c r="P39" i="38"/>
  <c r="P38" i="38"/>
  <c r="P37" i="38"/>
  <c r="P36" i="38"/>
  <c r="P35" i="38"/>
  <c r="P34" i="38"/>
  <c r="P33" i="38"/>
  <c r="P32" i="38"/>
  <c r="P31" i="38"/>
  <c r="P30" i="38"/>
  <c r="P29" i="38"/>
  <c r="P28" i="38"/>
  <c r="P27" i="38"/>
  <c r="P26" i="38"/>
  <c r="P25" i="38"/>
  <c r="P24" i="38"/>
  <c r="P23" i="38"/>
  <c r="P22" i="38"/>
  <c r="P21" i="38"/>
  <c r="P20" i="38"/>
  <c r="P19" i="38"/>
  <c r="P18" i="38"/>
  <c r="P17" i="38"/>
  <c r="P16" i="38"/>
  <c r="P15" i="38"/>
  <c r="P14" i="38"/>
  <c r="P13" i="38"/>
  <c r="P12" i="38"/>
  <c r="P11" i="38"/>
  <c r="P10" i="38"/>
  <c r="L7" i="38"/>
  <c r="L6" i="38"/>
  <c r="L5" i="38"/>
  <c r="L4" i="38"/>
  <c r="I49" i="37"/>
  <c r="H49" i="37"/>
  <c r="G49" i="37"/>
  <c r="G48" i="37"/>
  <c r="C48" i="37"/>
  <c r="P40" i="37"/>
  <c r="P39" i="37"/>
  <c r="P38" i="37"/>
  <c r="P37" i="37"/>
  <c r="P36" i="37"/>
  <c r="P35" i="37"/>
  <c r="P34" i="37"/>
  <c r="P33" i="37"/>
  <c r="P32" i="37"/>
  <c r="P31" i="37"/>
  <c r="P30" i="37"/>
  <c r="P29" i="37"/>
  <c r="P28" i="37"/>
  <c r="P27" i="37"/>
  <c r="P26" i="37"/>
  <c r="P25" i="37"/>
  <c r="P24" i="37"/>
  <c r="P23" i="37"/>
  <c r="P22" i="37"/>
  <c r="P21" i="37"/>
  <c r="P20" i="37"/>
  <c r="P19" i="37"/>
  <c r="P18" i="37"/>
  <c r="P17" i="37"/>
  <c r="P16" i="37"/>
  <c r="P15" i="37"/>
  <c r="P14" i="37"/>
  <c r="P13" i="37"/>
  <c r="P12" i="37"/>
  <c r="P11" i="37"/>
  <c r="P10" i="37"/>
  <c r="L7" i="37"/>
  <c r="L6" i="37"/>
  <c r="L5" i="37"/>
  <c r="L4" i="37"/>
  <c r="I49" i="36"/>
  <c r="I51" i="36" s="1"/>
  <c r="H49" i="36"/>
  <c r="G49" i="36"/>
  <c r="G48" i="36"/>
  <c r="G51" i="36" s="1"/>
  <c r="C48" i="36"/>
  <c r="P40" i="36"/>
  <c r="P39" i="36"/>
  <c r="P38" i="36"/>
  <c r="P37" i="36"/>
  <c r="P36" i="36"/>
  <c r="P35" i="36"/>
  <c r="P34" i="36"/>
  <c r="P33" i="36"/>
  <c r="P32" i="36"/>
  <c r="P31" i="36"/>
  <c r="P30" i="36"/>
  <c r="P29" i="36"/>
  <c r="P28" i="36"/>
  <c r="P27" i="36"/>
  <c r="P26" i="36"/>
  <c r="P25" i="36"/>
  <c r="P24" i="36"/>
  <c r="P23" i="36"/>
  <c r="P22" i="36"/>
  <c r="P21" i="36"/>
  <c r="P20" i="36"/>
  <c r="P19" i="36"/>
  <c r="P18" i="36"/>
  <c r="P17" i="36"/>
  <c r="P16" i="36"/>
  <c r="P15" i="36"/>
  <c r="P14" i="36"/>
  <c r="P13" i="36"/>
  <c r="P12" i="36"/>
  <c r="P11" i="36"/>
  <c r="P10" i="36"/>
  <c r="L7" i="36"/>
  <c r="L6" i="36"/>
  <c r="L5" i="36"/>
  <c r="L4" i="36"/>
  <c r="M2" i="35"/>
  <c r="L7" i="35"/>
  <c r="L6" i="35"/>
  <c r="L5" i="35"/>
  <c r="L4" i="35"/>
  <c r="I49" i="35"/>
  <c r="H49" i="35"/>
  <c r="G49" i="35"/>
  <c r="G48" i="35"/>
  <c r="C48" i="35"/>
  <c r="P40" i="35"/>
  <c r="P39" i="35"/>
  <c r="P38" i="35"/>
  <c r="P37" i="35"/>
  <c r="P36" i="35"/>
  <c r="P35" i="35"/>
  <c r="P34" i="35"/>
  <c r="P33" i="35"/>
  <c r="P32" i="35"/>
  <c r="P31" i="35"/>
  <c r="P30" i="35"/>
  <c r="P29" i="35"/>
  <c r="P28" i="35"/>
  <c r="P27" i="35"/>
  <c r="P26" i="35"/>
  <c r="P25" i="35"/>
  <c r="P24" i="35"/>
  <c r="P23" i="35"/>
  <c r="P22" i="35"/>
  <c r="P21" i="35"/>
  <c r="P20" i="35"/>
  <c r="P19" i="35"/>
  <c r="P18" i="35"/>
  <c r="P17" i="35"/>
  <c r="P16" i="35"/>
  <c r="P15" i="35"/>
  <c r="P14" i="35"/>
  <c r="P13" i="35"/>
  <c r="P12" i="35"/>
  <c r="P11" i="35"/>
  <c r="P10" i="35"/>
  <c r="P10" i="4"/>
  <c r="H49" i="4"/>
  <c r="I49" i="4"/>
  <c r="G49" i="4"/>
  <c r="P11" i="4"/>
  <c r="G48" i="4"/>
  <c r="C48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H49" i="3"/>
  <c r="G49" i="3"/>
  <c r="F49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6" i="3"/>
  <c r="Q15" i="3"/>
  <c r="N15" i="3"/>
  <c r="Q14" i="3"/>
  <c r="Q13" i="3"/>
  <c r="Q12" i="3"/>
  <c r="Q11" i="3"/>
  <c r="Q10" i="3"/>
  <c r="N10" i="3"/>
  <c r="R49" i="45" l="1"/>
  <c r="I51" i="44"/>
  <c r="R49" i="43"/>
  <c r="R49" i="42"/>
  <c r="R49" i="41"/>
  <c r="R49" i="40"/>
  <c r="G51" i="38"/>
  <c r="I51" i="38"/>
  <c r="G51" i="37"/>
  <c r="I51" i="37"/>
  <c r="G51" i="35"/>
  <c r="I51" i="35"/>
  <c r="R49" i="39"/>
  <c r="P49" i="38"/>
  <c r="P49" i="37"/>
  <c r="P49" i="36"/>
  <c r="P49" i="35"/>
  <c r="F51" i="3"/>
  <c r="Q49" i="3"/>
  <c r="H51" i="3"/>
  <c r="I51" i="4"/>
  <c r="G51" i="4"/>
  <c r="P4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s20442j</author>
  </authors>
  <commentList>
    <comment ref="L8" authorId="0" shapeId="0" xr:uid="{97D5A949-5023-4B90-8D7B-6B056238A852}">
      <text>
        <r>
          <rPr>
            <b/>
            <sz val="14"/>
            <color indexed="39"/>
            <rFont val="BIZ UDPゴシック"/>
            <family val="3"/>
            <charset val="128"/>
          </rPr>
          <t>（生存）放流方法は、より具体的に記載</t>
        </r>
      </text>
    </comment>
    <comment ref="O8" authorId="0" shapeId="0" xr:uid="{62DD8D5D-3BF2-4BB9-8029-D952EC44FF73}">
      <text>
        <r>
          <rPr>
            <b/>
            <sz val="11"/>
            <color indexed="10"/>
            <rFont val="BIZ UDPゴシック"/>
            <family val="3"/>
            <charset val="128"/>
          </rPr>
          <t>新メニュー項目
（漁具修繕</t>
        </r>
        <r>
          <rPr>
            <b/>
            <sz val="11"/>
            <color indexed="53"/>
            <rFont val="BIZ UDPゴシック"/>
            <family val="3"/>
            <charset val="128"/>
          </rPr>
          <t>）</t>
        </r>
      </text>
    </comment>
    <comment ref="I9" authorId="0" shapeId="0" xr:uid="{D837EED4-71EA-431E-B91C-B15068475A44}">
      <text>
        <r>
          <rPr>
            <b/>
            <sz val="14"/>
            <color indexed="39"/>
            <rFont val="BIZ UDPゴシック"/>
            <family val="3"/>
            <charset val="128"/>
          </rPr>
          <t>【注】放流尾数の
平均目廻りを記載</t>
        </r>
      </text>
    </comment>
    <comment ref="J9" authorId="0" shapeId="0" xr:uid="{FBD0361A-6064-4CF3-86E6-037D38A15AE0}">
      <text>
        <r>
          <rPr>
            <b/>
            <sz val="11"/>
            <color indexed="10"/>
            <rFont val="BIZ UDPゴシック"/>
            <family val="3"/>
            <charset val="128"/>
          </rPr>
          <t>新メニュー項目
（漁具修繕</t>
        </r>
        <r>
          <rPr>
            <b/>
            <sz val="11"/>
            <color indexed="53"/>
            <rFont val="BIZ UDPゴシック"/>
            <family val="3"/>
            <charset val="128"/>
          </rPr>
          <t>）</t>
        </r>
      </text>
    </comment>
    <comment ref="K10" authorId="0" shapeId="0" xr:uid="{01226615-ECE2-4A0C-A0B8-D8BE715ED6A6}">
      <text>
        <r>
          <rPr>
            <b/>
            <sz val="14"/>
            <color indexed="39"/>
            <rFont val="BIZ UDPゴシック"/>
            <family val="3"/>
            <charset val="128"/>
          </rPr>
          <t>主対象魚種のみ記載</t>
        </r>
      </text>
    </comment>
    <comment ref="N10" authorId="0" shapeId="0" xr:uid="{20A715F4-DCA5-44D8-A814-FFD2802CCC2D}">
      <text>
        <r>
          <rPr>
            <b/>
            <sz val="14"/>
            <color indexed="10"/>
            <rFont val="BIZ UDPゴシック"/>
            <family val="3"/>
            <charset val="128"/>
          </rPr>
          <t>【注】放流実績がある場合、放流作業に要した人数を必ず記入！</t>
        </r>
      </text>
    </comment>
    <comment ref="H11" authorId="0" shapeId="0" xr:uid="{0D86EF40-A0DB-469A-9819-41E0C32D5926}">
      <text>
        <r>
          <rPr>
            <b/>
            <sz val="14"/>
            <color indexed="10"/>
            <rFont val="BIZ UDPゴシック"/>
            <family val="3"/>
            <charset val="128"/>
          </rPr>
          <t>【注】放流尾数の誤り？
　又は　混獲尾数の誤り？</t>
        </r>
      </text>
    </comment>
    <comment ref="J11" authorId="0" shapeId="0" xr:uid="{F08064A8-9158-4312-B8D6-FA5A20C1179D}">
      <text>
        <r>
          <rPr>
            <b/>
            <sz val="16"/>
            <color indexed="9"/>
            <rFont val="BIZ UDPゴシック"/>
            <family val="3"/>
            <charset val="128"/>
          </rPr>
          <t>（注６）クロマグロ混獲に伴う漁具の破損状況は、破網した範囲、損傷等した状況を具体的に記入すること。
◆可能な限り、別紙にて詳細を記入してください。</t>
        </r>
      </text>
    </comment>
    <comment ref="Q11" authorId="0" shapeId="0" xr:uid="{0E7F73B5-B8A9-488F-B8CC-013D547A8F46}">
      <text>
        <r>
          <rPr>
            <b/>
            <sz val="14"/>
            <color indexed="10"/>
            <rFont val="BIZ UDPゴシック"/>
            <family val="3"/>
            <charset val="128"/>
          </rPr>
          <t>【注】×印は記入した数値の不整合あり
★「混獲尾数」≠「漁獲尾数＋放流尾数」に誤り！</t>
        </r>
      </text>
    </comment>
    <comment ref="L15" authorId="0" shapeId="0" xr:uid="{3DD0EACE-35AD-4F3F-85BE-A1922EFBC744}">
      <text>
        <r>
          <rPr>
            <b/>
            <sz val="14"/>
            <color indexed="39"/>
            <rFont val="BIZ UDPゴシック"/>
            <family val="3"/>
            <charset val="128"/>
          </rPr>
          <t>放流なし</t>
        </r>
      </text>
    </comment>
    <comment ref="N15" authorId="0" shapeId="0" xr:uid="{FBF4672E-4FEC-4DAA-BDBC-0C815847AF8E}">
      <text>
        <r>
          <rPr>
            <b/>
            <sz val="14"/>
            <color indexed="39"/>
            <rFont val="BIZ UDPゴシック"/>
            <family val="3"/>
            <charset val="128"/>
          </rPr>
          <t>放流なし</t>
        </r>
      </text>
    </comment>
    <comment ref="J16" authorId="0" shapeId="0" xr:uid="{87542681-B95B-4C65-A296-094E03290B46}">
      <text>
        <r>
          <rPr>
            <b/>
            <sz val="16"/>
            <color indexed="9"/>
            <rFont val="BIZ UDPゴシック"/>
            <family val="3"/>
            <charset val="128"/>
          </rPr>
          <t>（注６）クロマグロ混獲に伴う漁具の破損状況は、破網した範囲、損傷等した状況を具体的に記入すること。
◆可能な限り、別紙にて詳細を記入してください。</t>
        </r>
      </text>
    </comment>
    <comment ref="Q17" authorId="0" shapeId="0" xr:uid="{A128AB41-A424-4A8B-9317-6403012DC100}">
      <text>
        <r>
          <rPr>
            <b/>
            <sz val="16"/>
            <color indexed="30"/>
            <rFont val="BIZ UDPゴシック"/>
            <family val="3"/>
            <charset val="128"/>
          </rPr>
          <t>【注】　✖印あり　➡ 自家消費分（×１尾）があった場合には、漁獲尾数にカウントしない場合でも「その他」欄に記載があれば✖印であってもＯＫです！</t>
        </r>
        <r>
          <rPr>
            <b/>
            <sz val="16"/>
            <color indexed="10"/>
            <rFont val="BIZ UDPゴシック"/>
            <family val="3"/>
            <charset val="128"/>
          </rPr>
          <t xml:space="preserve"> 
※漁獲尾数に加えた場合は、正誤が○印になりますが、これもＯＫです。</t>
        </r>
      </text>
    </comment>
  </commentList>
</comments>
</file>

<file path=xl/sharedStrings.xml><?xml version="1.0" encoding="utf-8"?>
<sst xmlns="http://schemas.openxmlformats.org/spreadsheetml/2006/main" count="1148" uniqueCount="99">
  <si>
    <t>別記様式第10－１号別添２</t>
  </si>
  <si>
    <t>月</t>
    <rPh sb="0" eb="1">
      <t>ガツ</t>
    </rPh>
    <phoneticPr fontId="2"/>
  </si>
  <si>
    <t>漁船名：</t>
    <rPh sb="0" eb="2">
      <t>ギョセン</t>
    </rPh>
    <phoneticPr fontId="2"/>
  </si>
  <si>
    <t>NO.</t>
  </si>
  <si>
    <t>作業日</t>
    <rPh sb="0" eb="3">
      <t>サギョウビ</t>
    </rPh>
    <phoneticPr fontId="2"/>
  </si>
  <si>
    <t>クロマグロ混獲状況</t>
  </si>
  <si>
    <t>対応方法</t>
    <rPh sb="2" eb="4">
      <t>ホウホウ</t>
    </rPh>
    <phoneticPr fontId="2"/>
  </si>
  <si>
    <t>放流作業人数</t>
  </si>
  <si>
    <t>その他</t>
  </si>
  <si>
    <t>クロマグロ混獲尾数</t>
  </si>
  <si>
    <t>うち漁獲尾数</t>
  </si>
  <si>
    <t>うち生存放流尾数</t>
  </si>
  <si>
    <t>正誤</t>
    <rPh sb="0" eb="2">
      <t>セイゴ</t>
    </rPh>
    <phoneticPr fontId="2"/>
  </si>
  <si>
    <t>日</t>
    <rPh sb="0" eb="1">
      <t>ヒ</t>
    </rPh>
    <phoneticPr fontId="2"/>
  </si>
  <si>
    <t>サバ</t>
    <phoneticPr fontId="2"/>
  </si>
  <si>
    <t>延縄</t>
    <rPh sb="0" eb="2">
      <t>ハエナワ</t>
    </rPh>
    <phoneticPr fontId="2"/>
  </si>
  <si>
    <t>（注４）放流作業に掛かった人数を明記すること。</t>
  </si>
  <si>
    <t>合計</t>
    <rPh sb="0" eb="2">
      <t>ゴウケイ</t>
    </rPh>
    <phoneticPr fontId="2"/>
  </si>
  <si>
    <t>混獲</t>
    <rPh sb="0" eb="2">
      <t>コンカク</t>
    </rPh>
    <phoneticPr fontId="2"/>
  </si>
  <si>
    <t>漁獲</t>
    <rPh sb="0" eb="2">
      <t>ギョカク</t>
    </rPh>
    <phoneticPr fontId="2"/>
  </si>
  <si>
    <t>放流</t>
    <rPh sb="0" eb="2">
      <t>ホウリュウ</t>
    </rPh>
    <phoneticPr fontId="2"/>
  </si>
  <si>
    <t>平均尾数</t>
    <rPh sb="0" eb="2">
      <t>ヘイキン</t>
    </rPh>
    <rPh sb="2" eb="4">
      <t>ビスウ</t>
    </rPh>
    <phoneticPr fontId="2"/>
  </si>
  <si>
    <t>＋</t>
    <phoneticPr fontId="2"/>
  </si>
  <si>
    <t>正
誤</t>
    <rPh sb="0" eb="1">
      <t>タダシ</t>
    </rPh>
    <rPh sb="2" eb="3">
      <t>ゴ</t>
    </rPh>
    <phoneticPr fontId="2"/>
  </si>
  <si>
    <t>アジ</t>
    <phoneticPr fontId="2"/>
  </si>
  <si>
    <t>タイ類</t>
  </si>
  <si>
    <t>釣り</t>
    <rPh sb="0" eb="1">
      <t>ツ</t>
    </rPh>
    <phoneticPr fontId="2"/>
  </si>
  <si>
    <t>(うち混獲あり）</t>
    <rPh sb="3" eb="5">
      <t>コンカク</t>
    </rPh>
    <phoneticPr fontId="2"/>
  </si>
  <si>
    <t>操業
日数</t>
    <rPh sb="0" eb="2">
      <t>ソウギョウ</t>
    </rPh>
    <rPh sb="3" eb="5">
      <t>ニッスウ</t>
    </rPh>
    <phoneticPr fontId="2"/>
  </si>
  <si>
    <t>操業位置
又は
漁場・海域</t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</si>
  <si>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</si>
  <si>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</si>
  <si>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報告年月：</t>
    <rPh sb="2" eb="3">
      <t>ネン</t>
    </rPh>
    <phoneticPr fontId="2"/>
  </si>
  <si>
    <t>漁船登録番号：</t>
    <phoneticPr fontId="2"/>
  </si>
  <si>
    <t>AA１－１２３４</t>
  </si>
  <si>
    <t>（混獲の総尾数÷混獲があった日数）</t>
    <rPh sb="1" eb="3">
      <t>コンカク</t>
    </rPh>
    <rPh sb="4" eb="5">
      <t>ソウ</t>
    </rPh>
    <rPh sb="5" eb="6">
      <t>ビ</t>
    </rPh>
    <rPh sb="6" eb="7">
      <t>スウ</t>
    </rPh>
    <rPh sb="8" eb="10">
      <t>コンカク</t>
    </rPh>
    <rPh sb="14" eb="15">
      <t>ヒ</t>
    </rPh>
    <rPh sb="15" eb="16">
      <t>スウ</t>
    </rPh>
    <phoneticPr fontId="2"/>
  </si>
  <si>
    <t>（放流した総尾数÷混獲があった日数）</t>
    <rPh sb="1" eb="3">
      <t>ホウリュウ</t>
    </rPh>
    <rPh sb="5" eb="6">
      <t>ソウ</t>
    </rPh>
    <rPh sb="6" eb="8">
      <t>ビスウ</t>
    </rPh>
    <rPh sb="9" eb="11">
      <t>コンカク</t>
    </rPh>
    <rPh sb="15" eb="17">
      <t>ニッスウ</t>
    </rPh>
    <phoneticPr fontId="2"/>
  </si>
  <si>
    <t>➡</t>
    <phoneticPr fontId="2"/>
  </si>
  <si>
    <t>操業時の漁法</t>
    <rPh sb="0" eb="2">
      <t>ソウギョウ</t>
    </rPh>
    <phoneticPr fontId="2"/>
  </si>
  <si>
    <t>放流目回り
(kg/尾)</t>
    <rPh sb="0" eb="2">
      <t>ホウリュウ</t>
    </rPh>
    <phoneticPr fontId="2"/>
  </si>
  <si>
    <t>所属漁協：</t>
    <phoneticPr fontId="2"/>
  </si>
  <si>
    <t>●●漁協</t>
  </si>
  <si>
    <t>●●　●●　　</t>
  </si>
  <si>
    <t>作成者：</t>
    <phoneticPr fontId="2"/>
  </si>
  <si>
    <t>日</t>
    <rPh sb="0" eb="1">
      <t>ニチ</t>
    </rPh>
    <phoneticPr fontId="2"/>
  </si>
  <si>
    <t>●●丸</t>
    <rPh sb="2" eb="3">
      <t>マル</t>
    </rPh>
    <phoneticPr fontId="2"/>
  </si>
  <si>
    <r>
      <t>クロマグロ混獲状況管理野帳（</t>
    </r>
    <r>
      <rPr>
        <b/>
        <sz val="18"/>
        <rFont val="BIZ UDPゴシック"/>
        <family val="3"/>
        <charset val="128"/>
      </rPr>
      <t>漁船漁業</t>
    </r>
    <r>
      <rPr>
        <sz val="18"/>
        <rFont val="BIZ UDPゴシック"/>
        <family val="3"/>
        <charset val="128"/>
      </rPr>
      <t>）</t>
    </r>
    <rPh sb="14" eb="16">
      <t>ギョセン</t>
    </rPh>
    <rPh sb="16" eb="18">
      <t>ギョギョウ</t>
    </rPh>
    <phoneticPr fontId="2"/>
  </si>
  <si>
    <t>自家消費（１尾）</t>
    <rPh sb="0" eb="2">
      <t>ジカ</t>
    </rPh>
    <rPh sb="2" eb="4">
      <t>ショウヒ</t>
    </rPh>
    <rPh sb="6" eb="7">
      <t>ビ</t>
    </rPh>
    <phoneticPr fontId="2"/>
  </si>
  <si>
    <t>主な対象魚種</t>
    <rPh sb="2" eb="4">
      <t>タイショウ</t>
    </rPh>
    <phoneticPr fontId="2"/>
  </si>
  <si>
    <r>
      <rPr>
        <b/>
        <sz val="18"/>
        <color theme="1"/>
        <rFont val="AR丸ゴシック体E"/>
        <family val="3"/>
        <charset val="128"/>
      </rPr>
      <t>＝</t>
    </r>
    <r>
      <rPr>
        <b/>
        <sz val="16"/>
        <color theme="1"/>
        <rFont val="游ゴシック"/>
        <family val="3"/>
        <charset val="128"/>
        <scheme val="minor"/>
      </rPr>
      <t>　漁獲</t>
    </r>
    <rPh sb="2" eb="4">
      <t>ギョカク</t>
    </rPh>
    <phoneticPr fontId="2"/>
  </si>
  <si>
    <r>
      <rPr>
        <b/>
        <sz val="20"/>
        <color theme="1"/>
        <rFont val="AR丸ゴシック体E"/>
        <family val="3"/>
        <charset val="128"/>
      </rPr>
      <t>=</t>
    </r>
    <r>
      <rPr>
        <b/>
        <sz val="16"/>
        <color theme="1"/>
        <rFont val="游ゴシック"/>
        <family val="3"/>
        <charset val="128"/>
        <scheme val="minor"/>
      </rPr>
      <t xml:space="preserve">   漁獲</t>
    </r>
    <rPh sb="4" eb="6">
      <t>ギョカク</t>
    </rPh>
    <phoneticPr fontId="2"/>
  </si>
  <si>
    <t>〇〇海域</t>
    <rPh sb="2" eb="4">
      <t>カイイキ</t>
    </rPh>
    <phoneticPr fontId="2"/>
  </si>
  <si>
    <t>漁法</t>
    <phoneticPr fontId="2"/>
  </si>
  <si>
    <t>例）針を外して放流</t>
    <rPh sb="0" eb="1">
      <t>レイ</t>
    </rPh>
    <rPh sb="2" eb="3">
      <t>ハリ</t>
    </rPh>
    <rPh sb="4" eb="5">
      <t>ハズ</t>
    </rPh>
    <rPh sb="7" eb="9">
      <t>ホウリュウ</t>
    </rPh>
    <phoneticPr fontId="2"/>
  </si>
  <si>
    <t>放流作業
人数</t>
    <phoneticPr fontId="2"/>
  </si>
  <si>
    <t>漁具修繕に要した人数</t>
    <rPh sb="0" eb="2">
      <t>ギョグ</t>
    </rPh>
    <rPh sb="2" eb="4">
      <t>シュウゼン</t>
    </rPh>
    <rPh sb="5" eb="6">
      <t>ヨウ</t>
    </rPh>
    <rPh sb="8" eb="10">
      <t>ニンズウ</t>
    </rPh>
    <phoneticPr fontId="2"/>
  </si>
  <si>
    <t>クロマグロ混獲に伴う漁具の破損状況</t>
    <rPh sb="5" eb="7">
      <t>コンカク</t>
    </rPh>
    <rPh sb="8" eb="9">
      <t>トモナ</t>
    </rPh>
    <rPh sb="10" eb="12">
      <t>ギョグ</t>
    </rPh>
    <rPh sb="13" eb="15">
      <t>ハソン</t>
    </rPh>
    <rPh sb="15" eb="17">
      <t>ジョウキョウ</t>
    </rPh>
    <phoneticPr fontId="2"/>
  </si>
  <si>
    <t>漁具修繕に要した人数</t>
    <phoneticPr fontId="2"/>
  </si>
  <si>
    <t>（注２）対応方法の欄にはクロマグロの具体的な放流方法を明記すること。</t>
  </si>
  <si>
    <t>（注３）複数の漁業種類による場合、操業日ごとの漁法を明記すること。</t>
  </si>
  <si>
    <t>（注６）クロマグロ混獲に伴う漁具の破損状況は、破網した範囲、損傷等した針数・釣糸の長さ等を具体的に記入すること。</t>
  </si>
  <si>
    <t>（注５）放流目回りは、放流したクロマグロに応じた平均目回りを記載すること。</t>
    <phoneticPr fontId="2"/>
  </si>
  <si>
    <r>
      <t>（注１）クロマグロの混獲の無い場合でも、操業</t>
    </r>
    <r>
      <rPr>
        <sz val="9"/>
        <color rgb="FFFF0000"/>
        <rFont val="BIZ UDPゴシック"/>
        <family val="3"/>
        <charset val="128"/>
      </rPr>
      <t>・漁具の修繕等</t>
    </r>
    <r>
      <rPr>
        <sz val="9"/>
        <color theme="1"/>
        <rFont val="BIZ UDPゴシック"/>
        <family val="3"/>
        <charset val="128"/>
      </rPr>
      <t>をおこなった場合には管理野帳を記載すること。</t>
    </r>
    <phoneticPr fontId="2"/>
  </si>
  <si>
    <t>※漁具修繕</t>
    <rPh sb="1" eb="3">
      <t>ギョグ</t>
    </rPh>
    <rPh sb="3" eb="5">
      <t>シュウゼン</t>
    </rPh>
    <phoneticPr fontId="2"/>
  </si>
  <si>
    <t>R8.9.4改正</t>
    <rPh sb="6" eb="8">
      <t>カイセイ</t>
    </rPh>
    <phoneticPr fontId="2"/>
  </si>
  <si>
    <t>（注６）クロマグロ混獲に伴う漁具の破損状況は、破網した範囲、損傷等した針数・釣糸の長さ等を具体的に記入すること。</t>
    <phoneticPr fontId="2"/>
  </si>
  <si>
    <t>イカ</t>
    <phoneticPr fontId="2"/>
  </si>
  <si>
    <t>～10kg</t>
    <phoneticPr fontId="2"/>
  </si>
  <si>
    <t>10～50kg</t>
    <phoneticPr fontId="2"/>
  </si>
  <si>
    <t>5~15kg</t>
    <phoneticPr fontId="2"/>
  </si>
  <si>
    <t>例）ラインを切断</t>
    <rPh sb="0" eb="1">
      <t>レイ</t>
    </rPh>
    <rPh sb="6" eb="8">
      <t>セツダン</t>
    </rPh>
    <phoneticPr fontId="2"/>
  </si>
  <si>
    <t>放流目廻り
(kg/尾)</t>
    <rPh sb="0" eb="2">
      <t>ホウリュウ</t>
    </rPh>
    <rPh sb="3" eb="4">
      <t>マワ</t>
    </rPh>
    <phoneticPr fontId="2"/>
  </si>
  <si>
    <t>クロマグロ混獲に伴う
漁具の破損状況</t>
    <rPh sb="5" eb="7">
      <t>コンカク</t>
    </rPh>
    <rPh sb="8" eb="9">
      <t>トモナ</t>
    </rPh>
    <rPh sb="11" eb="13">
      <t>ギョグ</t>
    </rPh>
    <rPh sb="14" eb="16">
      <t>ハソン</t>
    </rPh>
    <rPh sb="16" eb="18">
      <t>ジョウキョウ</t>
    </rPh>
    <phoneticPr fontId="2"/>
  </si>
  <si>
    <r>
      <t xml:space="preserve">針４本、テグス５ｍ
</t>
    </r>
    <r>
      <rPr>
        <b/>
        <sz val="16"/>
        <rFont val="游ゴシック"/>
        <family val="3"/>
        <charset val="128"/>
        <scheme val="minor"/>
      </rPr>
      <t>※詳細は別紙</t>
    </r>
    <rPh sb="0" eb="1">
      <t>ハリ</t>
    </rPh>
    <rPh sb="2" eb="3">
      <t>ホン</t>
    </rPh>
    <phoneticPr fontId="2"/>
  </si>
  <si>
    <r>
      <t xml:space="preserve">網破れ
</t>
    </r>
    <r>
      <rPr>
        <b/>
        <sz val="16"/>
        <rFont val="游ゴシック"/>
        <family val="3"/>
        <charset val="128"/>
        <scheme val="minor"/>
      </rPr>
      <t>※詳細は別紙</t>
    </r>
    <rPh sb="0" eb="1">
      <t>アミ</t>
    </rPh>
    <rPh sb="1" eb="2">
      <t>ヤブ</t>
    </rPh>
    <rPh sb="5" eb="7">
      <t>ショウサイ</t>
    </rPh>
    <rPh sb="8" eb="10">
      <t>ベッシ</t>
    </rPh>
    <phoneticPr fontId="2"/>
  </si>
  <si>
    <r>
      <rPr>
        <b/>
        <sz val="14"/>
        <color rgb="FFFF0000"/>
        <rFont val="游ゴシック"/>
        <family val="3"/>
        <charset val="128"/>
        <scheme val="minor"/>
      </rPr>
      <t xml:space="preserve">自動イカ釣り機１台、
ライン２０ｍ
</t>
    </r>
    <r>
      <rPr>
        <b/>
        <sz val="16"/>
        <rFont val="游ゴシック"/>
        <family val="3"/>
        <charset val="128"/>
        <scheme val="minor"/>
      </rPr>
      <t>※詳細は別紙</t>
    </r>
    <rPh sb="0" eb="2">
      <t>ジドウ</t>
    </rPh>
    <rPh sb="4" eb="5">
      <t>ツ</t>
    </rPh>
    <rPh sb="6" eb="7">
      <t>キ</t>
    </rPh>
    <rPh sb="8" eb="9">
      <t>ダイ</t>
    </rPh>
    <phoneticPr fontId="2"/>
  </si>
  <si>
    <t>～100kg</t>
    <phoneticPr fontId="2"/>
  </si>
  <si>
    <t>刺し網</t>
    <rPh sb="0" eb="1">
      <t>サ</t>
    </rPh>
    <rPh sb="2" eb="3">
      <t>アミ</t>
    </rPh>
    <phoneticPr fontId="2"/>
  </si>
  <si>
    <t>イカ釣り</t>
    <rPh sb="2" eb="3">
      <t>ツ</t>
    </rPh>
    <phoneticPr fontId="2"/>
  </si>
  <si>
    <t>～5kg</t>
    <phoneticPr fontId="2"/>
  </si>
  <si>
    <t>マグロ類</t>
    <rPh sb="3" eb="4">
      <t>ルイ</t>
    </rPh>
    <phoneticPr fontId="2"/>
  </si>
  <si>
    <t>令和●年</t>
    <rPh sb="0" eb="2">
      <t>レイワ</t>
    </rPh>
    <rPh sb="3" eb="4">
      <t>ネン</t>
    </rPh>
    <phoneticPr fontId="2"/>
  </si>
  <si>
    <t>●</t>
    <phoneticPr fontId="2"/>
  </si>
  <si>
    <r>
      <t>クロマグロ混獲状況管理野帳（</t>
    </r>
    <r>
      <rPr>
        <b/>
        <sz val="22"/>
        <color rgb="FFFF0000"/>
        <rFont val="BIZ UDPゴシック"/>
        <family val="3"/>
        <charset val="128"/>
      </rPr>
      <t>漁船漁業</t>
    </r>
    <r>
      <rPr>
        <sz val="22"/>
        <color theme="1"/>
        <rFont val="BIZ UDPゴシック"/>
        <family val="3"/>
        <charset val="128"/>
      </rPr>
      <t>）</t>
    </r>
    <rPh sb="14" eb="16">
      <t>ギョセン</t>
    </rPh>
    <rPh sb="16" eb="18">
      <t>ギョギョウ</t>
    </rPh>
    <phoneticPr fontId="2"/>
  </si>
  <si>
    <r>
      <rPr>
        <sz val="36"/>
        <color theme="1"/>
        <rFont val="ＭＳ ゴシック"/>
        <family val="3"/>
        <charset val="128"/>
      </rPr>
      <t>別紙</t>
    </r>
    <r>
      <rPr>
        <sz val="24"/>
        <color theme="1"/>
        <rFont val="ＭＳ ゴシック"/>
        <family val="3"/>
        <charset val="128"/>
      </rPr>
      <t>（クロマグロ混獲に伴う漁具の破損状況）</t>
    </r>
    <rPh sb="0" eb="2">
      <t>ベッシ</t>
    </rPh>
    <rPh sb="8" eb="10">
      <t>コンカク</t>
    </rPh>
    <rPh sb="11" eb="12">
      <t>トモナ</t>
    </rPh>
    <rPh sb="13" eb="15">
      <t>ギョグ</t>
    </rPh>
    <rPh sb="16" eb="18">
      <t>ハソン</t>
    </rPh>
    <rPh sb="18" eb="20">
      <t>ジョウキョウ</t>
    </rPh>
    <phoneticPr fontId="2"/>
  </si>
  <si>
    <t>令和●年度　クロマグロ混獲回避活動支援事業</t>
    <rPh sb="0" eb="2">
      <t>レイワ</t>
    </rPh>
    <rPh sb="3" eb="5">
      <t>ネンド</t>
    </rPh>
    <rPh sb="11" eb="13">
      <t>コンカク</t>
    </rPh>
    <rPh sb="13" eb="15">
      <t>カイヒ</t>
    </rPh>
    <rPh sb="15" eb="17">
      <t>カツドウ</t>
    </rPh>
    <rPh sb="17" eb="19">
      <t>シエン</t>
    </rPh>
    <rPh sb="19" eb="21">
      <t>ジギョウ</t>
    </rPh>
    <phoneticPr fontId="2"/>
  </si>
  <si>
    <t>●●漁業者グループ</t>
    <rPh sb="2" eb="5">
      <t>ギョギョウシャ</t>
    </rPh>
    <phoneticPr fontId="2"/>
  </si>
  <si>
    <t>（定置網名／漁船名）</t>
    <rPh sb="1" eb="3">
      <t>テイチ</t>
    </rPh>
    <rPh sb="3" eb="4">
      <t>アミ</t>
    </rPh>
    <rPh sb="4" eb="5">
      <t>メイ</t>
    </rPh>
    <rPh sb="6" eb="8">
      <t>ギョセン</t>
    </rPh>
    <rPh sb="8" eb="9">
      <t>メイ</t>
    </rPh>
    <phoneticPr fontId="2"/>
  </si>
  <si>
    <t>№</t>
    <phoneticPr fontId="2"/>
  </si>
  <si>
    <t>操業
月日</t>
    <rPh sb="0" eb="2">
      <t>ソウギョウ</t>
    </rPh>
    <rPh sb="3" eb="4">
      <t>ガツ</t>
    </rPh>
    <rPh sb="4" eb="5">
      <t>ヒ</t>
    </rPh>
    <phoneticPr fontId="2"/>
  </si>
  <si>
    <t>漁具の破損状況
※漁具修繕の作業内容</t>
    <rPh sb="0" eb="2">
      <t>ギョグ</t>
    </rPh>
    <rPh sb="3" eb="5">
      <t>ハソン</t>
    </rPh>
    <rPh sb="5" eb="7">
      <t>ジョウキョウ</t>
    </rPh>
    <phoneticPr fontId="2"/>
  </si>
  <si>
    <t>添 付 資 料
※写真・領収書</t>
    <rPh sb="0" eb="1">
      <t>ソエ</t>
    </rPh>
    <rPh sb="2" eb="3">
      <t>フ</t>
    </rPh>
    <rPh sb="4" eb="5">
      <t>シ</t>
    </rPh>
    <rPh sb="6" eb="7">
      <t>リョウ</t>
    </rPh>
    <rPh sb="9" eb="11">
      <t>シャシン</t>
    </rPh>
    <rPh sb="12" eb="15">
      <t>リョウシュウショ</t>
    </rPh>
    <phoneticPr fontId="2"/>
  </si>
  <si>
    <t>▲/20</t>
    <phoneticPr fontId="2"/>
  </si>
  <si>
    <t>有 ・ 無</t>
    <rPh sb="0" eb="1">
      <t>ア</t>
    </rPh>
    <rPh sb="4" eb="5">
      <t>ナ</t>
    </rPh>
    <phoneticPr fontId="2"/>
  </si>
  <si>
    <t>添付資料（写真資料）</t>
    <rPh sb="0" eb="2">
      <t>テンプ</t>
    </rPh>
    <rPh sb="2" eb="4">
      <t>シリョウ</t>
    </rPh>
    <rPh sb="5" eb="7">
      <t>シャシン</t>
    </rPh>
    <rPh sb="7" eb="9">
      <t>シリョウ</t>
    </rPh>
    <phoneticPr fontId="2"/>
  </si>
  <si>
    <t>漁具の修繕（前）
※破損状況</t>
    <rPh sb="0" eb="2">
      <t>ギョグ</t>
    </rPh>
    <rPh sb="3" eb="5">
      <t>シュウゼン</t>
    </rPh>
    <rPh sb="6" eb="7">
      <t>マエ</t>
    </rPh>
    <rPh sb="10" eb="12">
      <t>ハソン</t>
    </rPh>
    <rPh sb="12" eb="14">
      <t>ジョウキョウ</t>
    </rPh>
    <phoneticPr fontId="2"/>
  </si>
  <si>
    <t>※漁具の修繕作業を行った場合には
作業の様子（写真）を貼付</t>
    <rPh sb="1" eb="3">
      <t>ギョグ</t>
    </rPh>
    <rPh sb="4" eb="6">
      <t>シュウゼン</t>
    </rPh>
    <rPh sb="6" eb="8">
      <t>サギョウ</t>
    </rPh>
    <rPh sb="9" eb="10">
      <t>オコナ</t>
    </rPh>
    <rPh sb="12" eb="14">
      <t>バアイ</t>
    </rPh>
    <rPh sb="17" eb="19">
      <t>サギョウ</t>
    </rPh>
    <rPh sb="20" eb="22">
      <t>ヨウス</t>
    </rPh>
    <rPh sb="23" eb="25">
      <t>シャシン</t>
    </rPh>
    <rPh sb="27" eb="29">
      <t>チョウフ</t>
    </rPh>
    <phoneticPr fontId="2"/>
  </si>
  <si>
    <t>漁具の修繕（後）
※修繕した結果</t>
    <rPh sb="0" eb="2">
      <t>ギョグ</t>
    </rPh>
    <rPh sb="3" eb="5">
      <t>シュウゼン</t>
    </rPh>
    <rPh sb="6" eb="7">
      <t>ゴ</t>
    </rPh>
    <rPh sb="10" eb="12">
      <t>シュウゼン</t>
    </rPh>
    <rPh sb="14" eb="16">
      <t>ケッカ</t>
    </rPh>
    <phoneticPr fontId="2"/>
  </si>
  <si>
    <t>写真
（日付入り）</t>
    <rPh sb="0" eb="2">
      <t>シャシン</t>
    </rPh>
    <rPh sb="4" eb="6">
      <t>ヒヅケ</t>
    </rPh>
    <rPh sb="6" eb="7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</si>
</sst>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№&quot;0"/>
    <numFmt numFmtId="177" formatCode="0.0"/>
    <numFmt numFmtId="178" formatCode="&quot;令和&quot;0&quot;年&quot;"/>
    <numFmt numFmtId="179" formatCode="&quot;令和&quot;0"/>
  </numFmts>
  <fonts count="103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 P丸ゴシック体E"/>
      <family val="3"/>
      <charset val="128"/>
    </font>
    <font>
      <sz val="10.5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AR P丸ゴシック体E"/>
      <family val="3"/>
      <charset val="128"/>
    </font>
    <font>
      <sz val="16"/>
      <color theme="1"/>
      <name val="游ゴシック"/>
      <family val="3"/>
      <charset val="128"/>
      <scheme val="minor"/>
    </font>
    <font>
      <sz val="18"/>
      <color theme="1"/>
      <name val="AR P丸ゴシック体E"/>
      <family val="3"/>
      <charset val="128"/>
    </font>
    <font>
      <sz val="11"/>
      <color theme="9" tint="0.39997558519241921"/>
      <name val="ＭＳ ゴシック"/>
      <family val="3"/>
      <charset val="128"/>
    </font>
    <font>
      <b/>
      <sz val="14"/>
      <color theme="9" tint="-0.249977111117893"/>
      <name val="游ゴシック"/>
      <family val="3"/>
      <charset val="128"/>
      <scheme val="minor"/>
    </font>
    <font>
      <b/>
      <sz val="12"/>
      <color theme="9" tint="-0.249977111117893"/>
      <name val="游ゴシック"/>
      <family val="3"/>
      <charset val="128"/>
      <scheme val="minor"/>
    </font>
    <font>
      <sz val="20"/>
      <color rgb="FFFF0000"/>
      <name val="AR丸ゴシック体E"/>
      <family val="3"/>
      <charset val="128"/>
    </font>
    <font>
      <b/>
      <sz val="16"/>
      <color theme="9" tint="-0.249977111117893"/>
      <name val="游ゴシック"/>
      <family val="3"/>
      <charset val="128"/>
      <scheme val="minor"/>
    </font>
    <font>
      <sz val="28"/>
      <color rgb="FFFF0000"/>
      <name val="AR P丸ゴシック体E"/>
      <family val="3"/>
      <charset val="128"/>
    </font>
    <font>
      <b/>
      <sz val="14"/>
      <color rgb="FF0070C0"/>
      <name val="游ゴシック"/>
      <family val="3"/>
      <charset val="128"/>
      <scheme val="minor"/>
    </font>
    <font>
      <b/>
      <sz val="12"/>
      <color rgb="FF0070C0"/>
      <name val="游ゴシック"/>
      <family val="3"/>
      <charset val="128"/>
      <scheme val="minor"/>
    </font>
    <font>
      <b/>
      <sz val="16"/>
      <color rgb="FF0070C0"/>
      <name val="游ゴシック"/>
      <family val="3"/>
      <charset val="128"/>
      <scheme val="minor"/>
    </font>
    <font>
      <sz val="11"/>
      <color rgb="FF0070C0"/>
      <name val="ＭＳ 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10.5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2"/>
      <color theme="1"/>
      <name val="ＭＳ ゴシック"/>
      <family val="3"/>
      <charset val="128"/>
    </font>
    <font>
      <b/>
      <sz val="18"/>
      <color rgb="FFFF0000"/>
      <name val="游ゴシック"/>
      <family val="3"/>
      <charset val="128"/>
      <scheme val="minor"/>
    </font>
    <font>
      <sz val="18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indexed="39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4"/>
      <color indexed="1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8"/>
      <color theme="1"/>
      <name val="AR丸ゴシック体E"/>
      <family val="3"/>
      <charset val="128"/>
    </font>
    <font>
      <b/>
      <sz val="20"/>
      <color theme="1"/>
      <name val="AR丸ゴシック体E"/>
      <family val="3"/>
      <charset val="128"/>
    </font>
    <font>
      <sz val="10.5"/>
      <color rgb="FFFF0000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  <font>
      <b/>
      <sz val="11"/>
      <color indexed="53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1"/>
      <name val="游ゴシック"/>
      <family val="2"/>
      <charset val="128"/>
      <scheme val="minor"/>
    </font>
    <font>
      <b/>
      <sz val="16"/>
      <color indexed="9"/>
      <name val="BIZ UDPゴシック"/>
      <family val="3"/>
      <charset val="128"/>
    </font>
    <font>
      <b/>
      <sz val="20"/>
      <name val="游ゴシック"/>
      <family val="3"/>
      <charset val="128"/>
      <scheme val="minor"/>
    </font>
    <font>
      <b/>
      <sz val="16"/>
      <color indexed="10"/>
      <name val="BIZ UDPゴシック"/>
      <family val="3"/>
      <charset val="128"/>
    </font>
    <font>
      <b/>
      <sz val="16"/>
      <color indexed="30"/>
      <name val="BIZ UDPゴシック"/>
      <family val="3"/>
      <charset val="128"/>
    </font>
    <font>
      <sz val="10.5"/>
      <color theme="1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22"/>
      <color rgb="FFFF0000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b/>
      <sz val="18"/>
      <color rgb="FF0070C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22"/>
      <color rgb="FFFF0000"/>
      <name val="BIZ UDPゴシック"/>
      <family val="3"/>
      <charset val="128"/>
    </font>
    <font>
      <b/>
      <sz val="18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b/>
      <sz val="16"/>
      <color theme="1"/>
      <name val="AR P丸ゴシック体E"/>
      <family val="3"/>
      <charset val="128"/>
    </font>
    <font>
      <b/>
      <sz val="18"/>
      <color theme="1"/>
      <name val="AR P丸ゴシック体E"/>
      <family val="3"/>
      <charset val="128"/>
    </font>
    <font>
      <b/>
      <sz val="18"/>
      <color rgb="FFFF0000"/>
      <name val="HGP創英ﾌﾟﾚｾﾞﾝｽEB"/>
      <family val="1"/>
      <charset val="128"/>
    </font>
    <font>
      <b/>
      <sz val="18"/>
      <color rgb="FFFF0000"/>
      <name val="HGP創英角ｺﾞｼｯｸUB"/>
      <family val="3"/>
      <charset val="128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0.5"/>
      <color theme="1"/>
      <name val="游明朝"/>
      <family val="1"/>
      <charset val="128"/>
    </font>
    <font>
      <b/>
      <sz val="12"/>
      <color theme="1"/>
      <name val="AR P丸ゴシック体E"/>
      <family val="3"/>
      <charset val="128"/>
    </font>
    <font>
      <b/>
      <sz val="28"/>
      <color rgb="FFFF0000"/>
      <name val="AR P丸ゴシック体E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26"/>
      <name val="ＭＳ ゴシック"/>
      <family val="3"/>
      <charset val="128"/>
    </font>
    <font>
      <sz val="14"/>
      <color theme="0" tint="-0.249977111117893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C2E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10" xfId="0" applyFont="1" applyBorder="1">
      <alignment vertical="center"/>
    </xf>
    <xf numFmtId="0" fontId="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12" fillId="0" borderId="11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0" fontId="15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177" fontId="13" fillId="5" borderId="0" xfId="0" applyNumberFormat="1" applyFont="1" applyFill="1" applyAlignment="1">
      <alignment horizontal="right"/>
    </xf>
    <xf numFmtId="177" fontId="13" fillId="3" borderId="0" xfId="0" applyNumberFormat="1" applyFont="1" applyFill="1" applyAlignment="1">
      <alignment horizontal="right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7" fillId="4" borderId="0" xfId="0" applyFont="1" applyFill="1">
      <alignment vertical="center"/>
    </xf>
    <xf numFmtId="0" fontId="27" fillId="2" borderId="0" xfId="0" applyFont="1" applyFill="1">
      <alignment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right" vertical="center"/>
    </xf>
    <xf numFmtId="0" fontId="32" fillId="0" borderId="4" xfId="0" applyFont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32" fillId="0" borderId="12" xfId="0" applyFont="1" applyBorder="1">
      <alignment vertical="center"/>
    </xf>
    <xf numFmtId="0" fontId="31" fillId="0" borderId="0" xfId="0" applyFont="1" applyAlignment="1">
      <alignment horizontal="left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35" fillId="0" borderId="0" xfId="0" applyFont="1" applyAlignment="1">
      <alignment horizontal="left"/>
    </xf>
    <xf numFmtId="0" fontId="36" fillId="3" borderId="0" xfId="0" applyFont="1" applyFill="1">
      <alignment vertical="center"/>
    </xf>
    <xf numFmtId="176" fontId="31" fillId="0" borderId="4" xfId="0" applyNumberFormat="1" applyFont="1" applyBorder="1" applyAlignment="1">
      <alignment horizontal="center" vertical="center"/>
    </xf>
    <xf numFmtId="0" fontId="31" fillId="0" borderId="8" xfId="0" applyFont="1" applyBorder="1">
      <alignment vertical="center"/>
    </xf>
    <xf numFmtId="0" fontId="31" fillId="0" borderId="9" xfId="0" applyFont="1" applyBorder="1">
      <alignment vertical="center"/>
    </xf>
    <xf numFmtId="0" fontId="32" fillId="0" borderId="9" xfId="0" applyFont="1" applyBorder="1">
      <alignment vertical="center"/>
    </xf>
    <xf numFmtId="0" fontId="32" fillId="0" borderId="4" xfId="0" applyFont="1" applyBorder="1" applyAlignment="1">
      <alignment horizontal="center" vertical="center"/>
    </xf>
    <xf numFmtId="0" fontId="31" fillId="0" borderId="4" xfId="0" applyFont="1" applyBorder="1">
      <alignment vertical="center"/>
    </xf>
    <xf numFmtId="0" fontId="31" fillId="0" borderId="4" xfId="0" applyFont="1" applyBorder="1" applyAlignment="1">
      <alignment horizontal="center" vertical="center"/>
    </xf>
    <xf numFmtId="0" fontId="31" fillId="0" borderId="12" xfId="0" applyFont="1" applyBorder="1">
      <alignment vertical="center"/>
    </xf>
    <xf numFmtId="0" fontId="41" fillId="0" borderId="4" xfId="0" applyFont="1" applyBorder="1">
      <alignment vertical="center"/>
    </xf>
    <xf numFmtId="176" fontId="7" fillId="0" borderId="4" xfId="0" applyNumberFormat="1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43" fillId="0" borderId="4" xfId="0" applyFont="1" applyBorder="1">
      <alignment vertical="center"/>
    </xf>
    <xf numFmtId="177" fontId="0" fillId="0" borderId="0" xfId="0" applyNumberFormat="1" applyAlignment="1">
      <alignment horizontal="right" vertical="center"/>
    </xf>
    <xf numFmtId="0" fontId="46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3" fillId="0" borderId="0" xfId="0" quotePrefix="1" applyFont="1" applyAlignment="1">
      <alignment horizontal="center" vertical="center"/>
    </xf>
    <xf numFmtId="0" fontId="7" fillId="0" borderId="12" xfId="0" applyFont="1" applyBorder="1">
      <alignment vertical="center"/>
    </xf>
    <xf numFmtId="0" fontId="31" fillId="0" borderId="0" xfId="0" applyFont="1" applyAlignment="1">
      <alignment horizontal="center" vertical="center"/>
    </xf>
    <xf numFmtId="0" fontId="7" fillId="0" borderId="14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42" fillId="0" borderId="1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29" fillId="0" borderId="16" xfId="0" applyFont="1" applyBorder="1" applyAlignment="1">
      <alignment horizontal="center" vertical="center" wrapText="1"/>
    </xf>
    <xf numFmtId="0" fontId="32" fillId="0" borderId="14" xfId="0" applyFont="1" applyBorder="1">
      <alignment vertical="center"/>
    </xf>
    <xf numFmtId="0" fontId="31" fillId="0" borderId="14" xfId="0" applyFont="1" applyBorder="1">
      <alignment vertical="center"/>
    </xf>
    <xf numFmtId="0" fontId="34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54" fillId="0" borderId="0" xfId="0" applyFont="1" applyAlignment="1">
      <alignment horizontal="right"/>
    </xf>
    <xf numFmtId="0" fontId="53" fillId="0" borderId="0" xfId="0" applyFont="1" applyAlignment="1">
      <alignment horizontal="center" vertical="center"/>
    </xf>
    <xf numFmtId="177" fontId="31" fillId="0" borderId="0" xfId="0" applyNumberFormat="1" applyFont="1" applyAlignment="1">
      <alignment horizontal="right" vertical="center"/>
    </xf>
    <xf numFmtId="178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5" fillId="0" borderId="0" xfId="0" applyFont="1" applyAlignment="1">
      <alignment horizontal="right" vertical="center"/>
    </xf>
    <xf numFmtId="0" fontId="55" fillId="0" borderId="0" xfId="0" applyFo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27" fillId="0" borderId="8" xfId="0" applyFont="1" applyBorder="1" applyAlignment="1">
      <alignment horizontal="right" vertical="center"/>
    </xf>
    <xf numFmtId="0" fontId="60" fillId="0" borderId="4" xfId="0" applyFont="1" applyBorder="1" applyAlignment="1">
      <alignment horizontal="center" vertical="center" wrapText="1"/>
    </xf>
    <xf numFmtId="0" fontId="60" fillId="0" borderId="9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5" fillId="6" borderId="4" xfId="0" applyFont="1" applyFill="1" applyBorder="1">
      <alignment vertical="center"/>
    </xf>
    <xf numFmtId="0" fontId="65" fillId="6" borderId="12" xfId="0" applyFont="1" applyFill="1" applyBorder="1">
      <alignment vertical="center"/>
    </xf>
    <xf numFmtId="0" fontId="27" fillId="0" borderId="4" xfId="0" applyFont="1" applyBorder="1" applyAlignment="1">
      <alignment horizontal="right" vertical="center"/>
    </xf>
    <xf numFmtId="0" fontId="39" fillId="0" borderId="4" xfId="0" applyFont="1" applyBorder="1">
      <alignment vertical="center"/>
    </xf>
    <xf numFmtId="0" fontId="68" fillId="0" borderId="14" xfId="0" applyFont="1" applyBorder="1">
      <alignment vertical="center"/>
    </xf>
    <xf numFmtId="0" fontId="66" fillId="6" borderId="4" xfId="0" applyFont="1" applyFill="1" applyBorder="1">
      <alignment vertical="center"/>
    </xf>
    <xf numFmtId="0" fontId="70" fillId="0" borderId="4" xfId="0" applyFont="1" applyBorder="1">
      <alignment vertical="center"/>
    </xf>
    <xf numFmtId="0" fontId="70" fillId="0" borderId="5" xfId="0" applyFont="1" applyBorder="1">
      <alignment vertical="center"/>
    </xf>
    <xf numFmtId="0" fontId="11" fillId="7" borderId="15" xfId="0" applyFont="1" applyFill="1" applyBorder="1" applyAlignment="1">
      <alignment horizontal="center" vertical="center" wrapText="1"/>
    </xf>
    <xf numFmtId="0" fontId="63" fillId="7" borderId="15" xfId="0" applyFont="1" applyFill="1" applyBorder="1" applyAlignment="1">
      <alignment horizontal="center" vertical="center" wrapText="1"/>
    </xf>
    <xf numFmtId="0" fontId="72" fillId="6" borderId="4" xfId="0" applyFont="1" applyFill="1" applyBorder="1">
      <alignment vertical="center"/>
    </xf>
    <xf numFmtId="0" fontId="73" fillId="0" borderId="9" xfId="0" applyFont="1" applyBorder="1" applyAlignment="1">
      <alignment horizontal="center" vertical="center"/>
    </xf>
    <xf numFmtId="0" fontId="10" fillId="7" borderId="15" xfId="0" applyFont="1" applyFill="1" applyBorder="1">
      <alignment vertical="center"/>
    </xf>
    <xf numFmtId="0" fontId="74" fillId="6" borderId="4" xfId="0" applyFont="1" applyFill="1" applyBorder="1">
      <alignment vertical="center"/>
    </xf>
    <xf numFmtId="0" fontId="75" fillId="7" borderId="15" xfId="0" applyFont="1" applyFill="1" applyBorder="1" applyAlignment="1">
      <alignment horizontal="right" vertical="center"/>
    </xf>
    <xf numFmtId="0" fontId="76" fillId="0" borderId="4" xfId="0" applyFont="1" applyBorder="1" applyAlignment="1">
      <alignment horizontal="right" vertical="center"/>
    </xf>
    <xf numFmtId="0" fontId="73" fillId="7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2" fillId="0" borderId="7" xfId="0" applyFont="1" applyBorder="1" applyAlignment="1">
      <alignment horizontal="right" vertical="center"/>
    </xf>
    <xf numFmtId="0" fontId="27" fillId="0" borderId="5" xfId="0" applyFont="1" applyBorder="1" applyAlignment="1">
      <alignment horizontal="right" vertical="center"/>
    </xf>
    <xf numFmtId="0" fontId="77" fillId="0" borderId="5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60" fillId="0" borderId="22" xfId="0" applyFont="1" applyBorder="1" applyAlignment="1">
      <alignment horizontal="center" vertical="center" wrapText="1"/>
    </xf>
    <xf numFmtId="0" fontId="66" fillId="6" borderId="23" xfId="0" applyFont="1" applyFill="1" applyBorder="1">
      <alignment vertical="center"/>
    </xf>
    <xf numFmtId="0" fontId="36" fillId="0" borderId="21" xfId="0" applyFont="1" applyBorder="1" applyAlignment="1">
      <alignment horizontal="right" vertical="center"/>
    </xf>
    <xf numFmtId="0" fontId="11" fillId="0" borderId="21" xfId="0" applyFont="1" applyBorder="1">
      <alignment vertical="center"/>
    </xf>
    <xf numFmtId="0" fontId="79" fillId="0" borderId="0" xfId="0" applyFont="1" applyAlignment="1">
      <alignment horizontal="center" vertical="center"/>
    </xf>
    <xf numFmtId="0" fontId="80" fillId="6" borderId="0" xfId="0" applyFont="1" applyFill="1" applyAlignment="1">
      <alignment horizontal="center" vertical="center"/>
    </xf>
    <xf numFmtId="0" fontId="81" fillId="6" borderId="0" xfId="0" applyFont="1" applyFill="1" applyAlignment="1">
      <alignment horizontal="center" vertical="center"/>
    </xf>
    <xf numFmtId="0" fontId="7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2" fillId="0" borderId="13" xfId="0" applyFont="1" applyBorder="1" applyAlignment="1">
      <alignment horizontal="right" vertical="center"/>
    </xf>
    <xf numFmtId="0" fontId="83" fillId="0" borderId="9" xfId="0" applyFont="1" applyBorder="1">
      <alignment vertical="center"/>
    </xf>
    <xf numFmtId="0" fontId="67" fillId="6" borderId="4" xfId="0" applyFont="1" applyFill="1" applyBorder="1">
      <alignment vertical="center"/>
    </xf>
    <xf numFmtId="0" fontId="84" fillId="0" borderId="0" xfId="0" applyFont="1" applyAlignment="1">
      <alignment horizontal="right" vertical="center"/>
    </xf>
    <xf numFmtId="0" fontId="15" fillId="0" borderId="4" xfId="0" applyFont="1" applyBorder="1">
      <alignment vertical="center"/>
    </xf>
    <xf numFmtId="0" fontId="15" fillId="0" borderId="12" xfId="0" applyFont="1" applyBorder="1">
      <alignment vertical="center"/>
    </xf>
    <xf numFmtId="0" fontId="71" fillId="0" borderId="12" xfId="0" applyFont="1" applyBorder="1">
      <alignment vertical="center"/>
    </xf>
    <xf numFmtId="0" fontId="15" fillId="0" borderId="8" xfId="0" applyFont="1" applyBorder="1">
      <alignment vertical="center"/>
    </xf>
    <xf numFmtId="0" fontId="78" fillId="0" borderId="0" xfId="0" applyFont="1" applyAlignment="1">
      <alignment horizontal="center" vertical="center" wrapText="1"/>
    </xf>
    <xf numFmtId="0" fontId="69" fillId="0" borderId="0" xfId="0" applyFont="1">
      <alignment vertical="center"/>
    </xf>
    <xf numFmtId="0" fontId="87" fillId="0" borderId="0" xfId="0" applyFont="1" applyAlignment="1">
      <alignment vertical="center" wrapText="1"/>
    </xf>
    <xf numFmtId="0" fontId="88" fillId="0" borderId="0" xfId="0" applyFont="1" applyAlignment="1">
      <alignment horizontal="center" vertical="center"/>
    </xf>
    <xf numFmtId="0" fontId="89" fillId="0" borderId="10" xfId="0" applyFont="1" applyBorder="1" applyAlignment="1">
      <alignment horizontal="center" vertical="center"/>
    </xf>
    <xf numFmtId="0" fontId="91" fillId="0" borderId="0" xfId="0" applyFont="1" applyAlignment="1"/>
    <xf numFmtId="179" fontId="93" fillId="0" borderId="0" xfId="0" applyNumberFormat="1" applyFont="1" applyAlignment="1">
      <alignment horizontal="center" vertical="center"/>
    </xf>
    <xf numFmtId="0" fontId="94" fillId="0" borderId="0" xfId="0" applyFont="1">
      <alignment vertical="center"/>
    </xf>
    <xf numFmtId="0" fontId="95" fillId="0" borderId="0" xfId="0" applyFont="1">
      <alignment vertical="center"/>
    </xf>
    <xf numFmtId="0" fontId="91" fillId="0" borderId="0" xfId="0" applyFont="1" applyAlignment="1">
      <alignment horizontal="right" vertical="center"/>
    </xf>
    <xf numFmtId="0" fontId="91" fillId="0" borderId="0" xfId="0" applyFont="1" applyAlignment="1">
      <alignment horizontal="right"/>
    </xf>
    <xf numFmtId="0" fontId="96" fillId="0" borderId="0" xfId="0" applyFont="1" applyAlignment="1">
      <alignment horizontal="right" vertical="center"/>
    </xf>
    <xf numFmtId="0" fontId="93" fillId="0" borderId="0" xfId="0" applyFont="1" applyAlignment="1">
      <alignment horizontal="center" vertical="center"/>
    </xf>
    <xf numFmtId="0" fontId="95" fillId="0" borderId="10" xfId="0" applyFont="1" applyBorder="1" applyAlignment="1">
      <alignment horizontal="center" vertical="center"/>
    </xf>
    <xf numFmtId="0" fontId="97" fillId="0" borderId="10" xfId="0" applyFont="1" applyBorder="1" applyAlignment="1">
      <alignment horizontal="center" vertical="center" wrapText="1"/>
    </xf>
    <xf numFmtId="0" fontId="91" fillId="0" borderId="10" xfId="0" applyFont="1" applyBorder="1" applyAlignment="1">
      <alignment horizontal="center" vertical="center" wrapText="1"/>
    </xf>
    <xf numFmtId="0" fontId="98" fillId="0" borderId="10" xfId="0" applyFont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5" fillId="0" borderId="10" xfId="0" applyFont="1" applyBorder="1">
      <alignment vertical="center"/>
    </xf>
    <xf numFmtId="0" fontId="93" fillId="0" borderId="10" xfId="0" applyFont="1" applyBorder="1" applyAlignment="1">
      <alignment horizontal="center" vertical="center"/>
    </xf>
    <xf numFmtId="0" fontId="94" fillId="0" borderId="10" xfId="0" applyFont="1" applyBorder="1" applyAlignment="1">
      <alignment horizontal="left" vertical="center" wrapText="1"/>
    </xf>
    <xf numFmtId="0" fontId="91" fillId="0" borderId="10" xfId="0" applyFont="1" applyBorder="1" applyAlignment="1">
      <alignment horizontal="center" vertical="center"/>
    </xf>
    <xf numFmtId="179" fontId="92" fillId="0" borderId="0" xfId="0" applyNumberFormat="1" applyFont="1" applyAlignment="1">
      <alignment horizontal="left" vertical="center"/>
    </xf>
    <xf numFmtId="0" fontId="99" fillId="0" borderId="0" xfId="0" applyFont="1" applyAlignment="1">
      <alignment horizontal="center" vertical="center"/>
    </xf>
    <xf numFmtId="0" fontId="100" fillId="0" borderId="0" xfId="0" applyFont="1" applyAlignment="1">
      <alignment horizontal="right" vertical="center"/>
    </xf>
    <xf numFmtId="179" fontId="99" fillId="0" borderId="0" xfId="0" applyNumberFormat="1" applyFont="1" applyAlignment="1">
      <alignment horizontal="center" vertical="center"/>
    </xf>
    <xf numFmtId="0" fontId="92" fillId="0" borderId="0" xfId="0" applyFont="1" applyAlignment="1">
      <alignment horizontal="right" vertical="center"/>
    </xf>
    <xf numFmtId="0" fontId="99" fillId="0" borderId="10" xfId="0" applyFont="1" applyBorder="1" applyAlignment="1">
      <alignment horizontal="center" vertical="center" wrapText="1"/>
    </xf>
    <xf numFmtId="0" fontId="92" fillId="0" borderId="24" xfId="0" applyFont="1" applyBorder="1" applyAlignment="1">
      <alignment horizontal="center" vertical="center" wrapText="1"/>
    </xf>
    <xf numFmtId="0" fontId="101" fillId="0" borderId="10" xfId="0" applyFont="1" applyBorder="1" applyAlignment="1">
      <alignment horizontal="center" vertical="center" wrapText="1"/>
    </xf>
    <xf numFmtId="0" fontId="92" fillId="0" borderId="10" xfId="0" applyFont="1" applyBorder="1" applyAlignment="1">
      <alignment horizontal="center" vertical="center" wrapText="1"/>
    </xf>
    <xf numFmtId="56" fontId="99" fillId="0" borderId="10" xfId="0" applyNumberFormat="1" applyFont="1" applyBorder="1" applyAlignment="1">
      <alignment horizontal="center" vertical="center"/>
    </xf>
    <xf numFmtId="0" fontId="102" fillId="0" borderId="10" xfId="0" applyFont="1" applyBorder="1" applyAlignment="1">
      <alignment horizontal="center" vertical="center" wrapText="1"/>
    </xf>
    <xf numFmtId="0" fontId="99" fillId="0" borderId="10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60" fillId="0" borderId="3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86" fillId="0" borderId="4" xfId="0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 wrapText="1"/>
    </xf>
    <xf numFmtId="0" fontId="85" fillId="0" borderId="5" xfId="0" applyFont="1" applyBorder="1" applyAlignment="1">
      <alignment horizontal="center" vertical="center" wrapText="1"/>
    </xf>
    <xf numFmtId="0" fontId="64" fillId="0" borderId="2" xfId="0" applyFont="1" applyBorder="1" applyAlignment="1">
      <alignment horizontal="center" vertical="center" wrapText="1"/>
    </xf>
    <xf numFmtId="0" fontId="64" fillId="0" borderId="20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85" fillId="0" borderId="17" xfId="0" applyFont="1" applyBorder="1" applyAlignment="1">
      <alignment horizontal="center" vertical="center" wrapText="1"/>
    </xf>
    <xf numFmtId="0" fontId="62" fillId="7" borderId="18" xfId="0" applyFont="1" applyFill="1" applyBorder="1" applyAlignment="1">
      <alignment horizontal="center" vertical="center" wrapText="1"/>
    </xf>
    <xf numFmtId="0" fontId="62" fillId="7" borderId="19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8"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DAC2EC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1</xdr:row>
      <xdr:rowOff>127000</xdr:rowOff>
    </xdr:from>
    <xdr:to>
      <xdr:col>5</xdr:col>
      <xdr:colOff>529167</xdr:colOff>
      <xdr:row>5</xdr:row>
      <xdr:rowOff>105833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1F0ECF-2B50-9ED3-2E85-F2A610627BA0}"/>
            </a:ext>
          </a:extLst>
        </xdr:cNvPr>
        <xdr:cNvSpPr txBox="1"/>
      </xdr:nvSpPr>
      <xdr:spPr>
        <a:xfrm>
          <a:off x="370417" y="391583"/>
          <a:ext cx="2222500" cy="1079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【</a:t>
          </a:r>
          <a:r>
            <a:rPr kumimoji="1" lang="ja-JP" altLang="en-US" sz="200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記入例</a:t>
          </a:r>
          <a:r>
            <a:rPr kumimoji="1" lang="en-US" altLang="ja-JP" sz="200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】</a:t>
          </a:r>
        </a:p>
        <a:p>
          <a:pPr algn="ctr"/>
          <a:r>
            <a:rPr kumimoji="1" lang="ja-JP" altLang="en-US" sz="200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サンプルひな型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275166</xdr:colOff>
      <xdr:row>1</xdr:row>
      <xdr:rowOff>254001</xdr:rowOff>
    </xdr:from>
    <xdr:to>
      <xdr:col>3</xdr:col>
      <xdr:colOff>1280584</xdr:colOff>
      <xdr:row>2</xdr:row>
      <xdr:rowOff>433918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0FFAEC-746E-4887-A895-193CE66C9455}"/>
            </a:ext>
          </a:extLst>
        </xdr:cNvPr>
        <xdr:cNvSpPr txBox="1"/>
      </xdr:nvSpPr>
      <xdr:spPr>
        <a:xfrm>
          <a:off x="931333" y="814918"/>
          <a:ext cx="2296584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サンプルひな型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174625</xdr:colOff>
      <xdr:row>1</xdr:row>
      <xdr:rowOff>222250</xdr:rowOff>
    </xdr:from>
    <xdr:to>
      <xdr:col>3</xdr:col>
      <xdr:colOff>915459</xdr:colOff>
      <xdr:row>2</xdr:row>
      <xdr:rowOff>31750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3B6CF39-11FC-4600-939C-8A2D67F88BAD}"/>
            </a:ext>
          </a:extLst>
        </xdr:cNvPr>
        <xdr:cNvSpPr txBox="1"/>
      </xdr:nvSpPr>
      <xdr:spPr>
        <a:xfrm>
          <a:off x="841375" y="1000125"/>
          <a:ext cx="2296584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サンプルひな型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554FF-E9D6-4758-B9DE-025887BA3BA9}">
  <sheetPr>
    <tabColor rgb="FFFFC000"/>
  </sheetPr>
  <dimension ref="A1:R53"/>
  <sheetViews>
    <sheetView tabSelected="1" view="pageBreakPreview" zoomScale="60" zoomScaleNormal="100" workbookViewId="0">
      <selection activeCell="O8" sqref="O8:O9"/>
    </sheetView>
  </sheetViews>
  <sheetFormatPr defaultRowHeight="18"/>
  <cols>
    <col min="1" max="1" width="6.25" style="1" customWidth="1"/>
    <col min="2" max="2" width="3.83203125" customWidth="1"/>
    <col min="3" max="3" width="3.5" customWidth="1"/>
    <col min="4" max="5" width="6.25" customWidth="1"/>
    <col min="6" max="6" width="7.58203125" customWidth="1"/>
    <col min="7" max="7" width="7.25" customWidth="1"/>
    <col min="8" max="8" width="7.83203125" customWidth="1"/>
    <col min="9" max="9" width="11.83203125" customWidth="1"/>
    <col min="10" max="10" width="27.25" style="1" customWidth="1"/>
    <col min="11" max="11" width="12.5" customWidth="1"/>
    <col min="12" max="12" width="21.25" customWidth="1"/>
    <col min="13" max="13" width="10.75" style="1" customWidth="1"/>
    <col min="14" max="14" width="11.58203125" style="2" customWidth="1"/>
    <col min="15" max="15" width="11.83203125" style="2" customWidth="1"/>
    <col min="16" max="16" width="23.08203125" customWidth="1"/>
    <col min="17" max="17" width="5.75" style="149" customWidth="1"/>
    <col min="18" max="18" width="6.25" style="3" customWidth="1"/>
  </cols>
  <sheetData>
    <row r="1" spans="1:17" ht="20.5" customHeight="1">
      <c r="A1" s="58" t="s">
        <v>0</v>
      </c>
      <c r="P1" s="101" t="s">
        <v>64</v>
      </c>
    </row>
    <row r="2" spans="1:17" ht="31" customHeight="1">
      <c r="F2" s="182" t="s">
        <v>83</v>
      </c>
      <c r="G2" s="182"/>
      <c r="H2" s="182"/>
      <c r="I2" s="182"/>
      <c r="J2" s="182"/>
      <c r="K2" s="182"/>
      <c r="L2" s="182"/>
      <c r="M2" s="201" t="s">
        <v>82</v>
      </c>
    </row>
    <row r="3" spans="1:17" ht="22.5">
      <c r="L3" s="6" t="s">
        <v>81</v>
      </c>
      <c r="M3" s="201"/>
      <c r="N3" s="57" t="s">
        <v>1</v>
      </c>
      <c r="O3" s="57"/>
    </row>
    <row r="4" spans="1:17" ht="23.5" customHeight="1">
      <c r="K4" s="76" t="s">
        <v>40</v>
      </c>
      <c r="L4" s="47" t="s">
        <v>41</v>
      </c>
    </row>
    <row r="5" spans="1:17" ht="23.5" customHeight="1">
      <c r="K5" s="76" t="s">
        <v>43</v>
      </c>
      <c r="L5" s="47" t="s">
        <v>42</v>
      </c>
    </row>
    <row r="6" spans="1:17" ht="23.5" customHeight="1">
      <c r="K6" s="76" t="s">
        <v>33</v>
      </c>
      <c r="L6" s="44" t="s">
        <v>34</v>
      </c>
      <c r="M6" s="55"/>
      <c r="N6" s="56"/>
      <c r="O6" s="56"/>
    </row>
    <row r="7" spans="1:17" ht="23.5" customHeight="1" thickBot="1">
      <c r="K7" s="76" t="s">
        <v>2</v>
      </c>
      <c r="L7" s="44" t="s">
        <v>45</v>
      </c>
    </row>
    <row r="8" spans="1:17" ht="57" customHeight="1" thickTop="1" thickBot="1">
      <c r="A8" s="185" t="s">
        <v>3</v>
      </c>
      <c r="B8" s="187" t="s">
        <v>4</v>
      </c>
      <c r="C8" s="183"/>
      <c r="D8" s="189" t="s">
        <v>29</v>
      </c>
      <c r="E8" s="190"/>
      <c r="F8" s="191" t="s">
        <v>5</v>
      </c>
      <c r="G8" s="191"/>
      <c r="H8" s="191"/>
      <c r="I8" s="191"/>
      <c r="J8" s="192"/>
      <c r="K8" s="197" t="s">
        <v>48</v>
      </c>
      <c r="L8" s="193" t="s">
        <v>6</v>
      </c>
      <c r="M8" s="193" t="s">
        <v>52</v>
      </c>
      <c r="N8" s="195" t="s">
        <v>54</v>
      </c>
      <c r="O8" s="199" t="s">
        <v>55</v>
      </c>
      <c r="P8" s="183" t="s">
        <v>8</v>
      </c>
      <c r="Q8" s="150"/>
    </row>
    <row r="9" spans="1:17" s="1" customFormat="1" ht="66.650000000000006" customHeight="1" thickTop="1" thickBot="1">
      <c r="A9" s="186"/>
      <c r="B9" s="188"/>
      <c r="C9" s="184"/>
      <c r="D9" s="106" t="s">
        <v>30</v>
      </c>
      <c r="E9" s="107" t="s">
        <v>31</v>
      </c>
      <c r="F9" s="106" t="s">
        <v>9</v>
      </c>
      <c r="G9" s="106" t="s">
        <v>10</v>
      </c>
      <c r="H9" s="131" t="s">
        <v>11</v>
      </c>
      <c r="I9" s="108" t="s">
        <v>71</v>
      </c>
      <c r="J9" s="118" t="s">
        <v>72</v>
      </c>
      <c r="K9" s="198"/>
      <c r="L9" s="194"/>
      <c r="M9" s="194"/>
      <c r="N9" s="196"/>
      <c r="O9" s="200"/>
      <c r="P9" s="184"/>
      <c r="Q9" s="148" t="s">
        <v>23</v>
      </c>
    </row>
    <row r="10" spans="1:17" ht="51" customHeight="1" thickTop="1" thickBot="1">
      <c r="A10" s="69">
        <v>1</v>
      </c>
      <c r="B10" s="70">
        <v>2</v>
      </c>
      <c r="C10" s="71" t="s">
        <v>13</v>
      </c>
      <c r="D10" s="141" t="s">
        <v>51</v>
      </c>
      <c r="E10" s="141"/>
      <c r="F10" s="144">
        <v>5</v>
      </c>
      <c r="G10" s="147">
        <v>4</v>
      </c>
      <c r="H10" s="134">
        <v>1</v>
      </c>
      <c r="I10" s="130"/>
      <c r="J10" s="98"/>
      <c r="K10" s="112" t="s">
        <v>25</v>
      </c>
      <c r="L10" s="72"/>
      <c r="M10" s="126"/>
      <c r="N10" s="133" t="str">
        <f>IF(H10&gt;0,"人数？","0")</f>
        <v>人数？</v>
      </c>
      <c r="O10" s="127"/>
      <c r="P10" s="72"/>
      <c r="Q10" s="135" t="str">
        <f t="shared" ref="Q10:Q40" si="0">IF(F10=(G10+H10),"◯","×")</f>
        <v>◯</v>
      </c>
    </row>
    <row r="11" spans="1:17" ht="51" customHeight="1" thickTop="1" thickBot="1">
      <c r="A11" s="69">
        <v>2</v>
      </c>
      <c r="B11" s="70">
        <v>4</v>
      </c>
      <c r="C11" s="71" t="s">
        <v>13</v>
      </c>
      <c r="D11" s="141" t="s">
        <v>51</v>
      </c>
      <c r="E11" s="141"/>
      <c r="F11" s="119">
        <v>20</v>
      </c>
      <c r="G11" s="114">
        <v>15</v>
      </c>
      <c r="H11" s="132">
        <v>4</v>
      </c>
      <c r="I11" s="140" t="s">
        <v>67</v>
      </c>
      <c r="J11" s="117" t="s">
        <v>73</v>
      </c>
      <c r="K11" s="112" t="s">
        <v>14</v>
      </c>
      <c r="L11" s="115" t="s">
        <v>53</v>
      </c>
      <c r="M11" s="138" t="s">
        <v>26</v>
      </c>
      <c r="N11" s="128">
        <v>2</v>
      </c>
      <c r="O11" s="123">
        <v>1</v>
      </c>
      <c r="P11" s="71"/>
      <c r="Q11" s="136" t="str">
        <f t="shared" si="0"/>
        <v>×</v>
      </c>
    </row>
    <row r="12" spans="1:17" ht="51" customHeight="1" thickTop="1">
      <c r="A12" s="69">
        <v>3</v>
      </c>
      <c r="B12" s="70">
        <v>5</v>
      </c>
      <c r="C12" s="71" t="s">
        <v>13</v>
      </c>
      <c r="D12" s="141" t="s">
        <v>51</v>
      </c>
      <c r="E12" s="141"/>
      <c r="F12" s="144">
        <v>20</v>
      </c>
      <c r="G12" s="144">
        <v>15</v>
      </c>
      <c r="H12" s="145">
        <v>5</v>
      </c>
      <c r="I12" s="103" t="s">
        <v>67</v>
      </c>
      <c r="J12" s="84"/>
      <c r="K12" s="112" t="s">
        <v>14</v>
      </c>
      <c r="L12" s="115" t="s">
        <v>53</v>
      </c>
      <c r="M12" s="138" t="s">
        <v>26</v>
      </c>
      <c r="N12" s="111">
        <v>1</v>
      </c>
      <c r="O12" s="74"/>
      <c r="P12" s="72"/>
      <c r="Q12" s="135" t="str">
        <f t="shared" si="0"/>
        <v>◯</v>
      </c>
    </row>
    <row r="13" spans="1:17" ht="51" customHeight="1" thickBot="1">
      <c r="A13" s="69">
        <v>4</v>
      </c>
      <c r="B13" s="70">
        <v>15</v>
      </c>
      <c r="C13" s="71" t="s">
        <v>13</v>
      </c>
      <c r="D13" s="141" t="s">
        <v>51</v>
      </c>
      <c r="E13" s="141"/>
      <c r="F13" s="144">
        <v>10</v>
      </c>
      <c r="G13" s="144">
        <v>0</v>
      </c>
      <c r="H13" s="145">
        <v>10</v>
      </c>
      <c r="I13" s="103" t="s">
        <v>68</v>
      </c>
      <c r="J13" s="84"/>
      <c r="K13" s="112" t="s">
        <v>14</v>
      </c>
      <c r="L13" s="115" t="s">
        <v>53</v>
      </c>
      <c r="M13" s="138" t="s">
        <v>26</v>
      </c>
      <c r="N13" s="111">
        <v>1</v>
      </c>
      <c r="O13" s="74"/>
      <c r="P13" s="72"/>
      <c r="Q13" s="135" t="str">
        <f t="shared" si="0"/>
        <v>◯</v>
      </c>
    </row>
    <row r="14" spans="1:17" ht="51" customHeight="1" thickTop="1" thickBot="1">
      <c r="A14" s="69">
        <v>5</v>
      </c>
      <c r="B14" s="70">
        <v>20</v>
      </c>
      <c r="C14" s="71" t="s">
        <v>13</v>
      </c>
      <c r="D14" s="141" t="s">
        <v>51</v>
      </c>
      <c r="E14" s="141"/>
      <c r="F14" s="144">
        <v>5</v>
      </c>
      <c r="G14" s="144">
        <v>5</v>
      </c>
      <c r="H14" s="145">
        <v>0</v>
      </c>
      <c r="I14" s="103" t="s">
        <v>76</v>
      </c>
      <c r="J14" s="117" t="s">
        <v>74</v>
      </c>
      <c r="K14" s="112" t="s">
        <v>14</v>
      </c>
      <c r="L14" s="115"/>
      <c r="M14" s="138" t="s">
        <v>77</v>
      </c>
      <c r="N14" s="111">
        <v>0</v>
      </c>
      <c r="O14" s="123">
        <v>1</v>
      </c>
      <c r="P14" s="72"/>
      <c r="Q14" s="135" t="str">
        <f t="shared" si="0"/>
        <v>◯</v>
      </c>
    </row>
    <row r="15" spans="1:17" ht="51" customHeight="1" thickTop="1" thickBot="1">
      <c r="A15" s="69">
        <v>6</v>
      </c>
      <c r="B15" s="70">
        <v>26</v>
      </c>
      <c r="C15" s="71" t="s">
        <v>13</v>
      </c>
      <c r="D15" s="141" t="s">
        <v>51</v>
      </c>
      <c r="E15" s="141"/>
      <c r="F15" s="144">
        <v>15</v>
      </c>
      <c r="G15" s="144">
        <v>15</v>
      </c>
      <c r="H15" s="146">
        <v>0</v>
      </c>
      <c r="I15" s="103"/>
      <c r="J15" s="99"/>
      <c r="K15" s="112" t="s">
        <v>24</v>
      </c>
      <c r="L15" s="91"/>
      <c r="M15" s="139"/>
      <c r="N15" s="124" t="str">
        <f t="shared" ref="N15" si="1">IF(H15&gt;0,"人数？","0")</f>
        <v>0</v>
      </c>
      <c r="O15" s="85"/>
      <c r="P15" s="91"/>
      <c r="Q15" s="135" t="str">
        <f t="shared" si="0"/>
        <v>◯</v>
      </c>
    </row>
    <row r="16" spans="1:17" ht="69.5" customHeight="1" thickTop="1" thickBot="1">
      <c r="A16" s="69">
        <v>7</v>
      </c>
      <c r="B16" s="70">
        <v>27</v>
      </c>
      <c r="C16" s="71" t="s">
        <v>13</v>
      </c>
      <c r="D16" s="141" t="s">
        <v>51</v>
      </c>
      <c r="E16" s="141"/>
      <c r="F16" s="144">
        <v>1</v>
      </c>
      <c r="G16" s="144">
        <v>0</v>
      </c>
      <c r="H16" s="145">
        <v>1</v>
      </c>
      <c r="I16" s="104" t="s">
        <v>79</v>
      </c>
      <c r="J16" s="125" t="s">
        <v>75</v>
      </c>
      <c r="K16" s="113" t="s">
        <v>66</v>
      </c>
      <c r="L16" s="121" t="s">
        <v>70</v>
      </c>
      <c r="M16" s="120" t="s">
        <v>78</v>
      </c>
      <c r="N16" s="105">
        <v>2</v>
      </c>
      <c r="O16" s="123">
        <v>2</v>
      </c>
      <c r="P16" s="91"/>
      <c r="Q16" s="135" t="str">
        <f t="shared" si="0"/>
        <v>◯</v>
      </c>
    </row>
    <row r="17" spans="1:17" ht="51" customHeight="1" thickTop="1">
      <c r="A17" s="69">
        <v>8</v>
      </c>
      <c r="B17" s="70">
        <v>28</v>
      </c>
      <c r="C17" s="71" t="s">
        <v>13</v>
      </c>
      <c r="D17" s="141" t="s">
        <v>51</v>
      </c>
      <c r="E17" s="141"/>
      <c r="F17" s="122">
        <v>19</v>
      </c>
      <c r="G17" s="109">
        <v>14</v>
      </c>
      <c r="H17" s="110">
        <v>4</v>
      </c>
      <c r="I17" s="103" t="s">
        <v>69</v>
      </c>
      <c r="J17" s="98"/>
      <c r="K17" s="112" t="s">
        <v>80</v>
      </c>
      <c r="L17" s="116" t="s">
        <v>53</v>
      </c>
      <c r="M17" s="138" t="s">
        <v>15</v>
      </c>
      <c r="N17" s="111">
        <v>2</v>
      </c>
      <c r="O17" s="86"/>
      <c r="P17" s="142" t="s">
        <v>47</v>
      </c>
      <c r="Q17" s="137" t="str">
        <f t="shared" si="0"/>
        <v>×</v>
      </c>
    </row>
    <row r="18" spans="1:17" ht="20.149999999999999" customHeight="1">
      <c r="A18" s="69">
        <v>9</v>
      </c>
      <c r="B18" s="70"/>
      <c r="C18" s="71" t="s">
        <v>13</v>
      </c>
      <c r="D18" s="71"/>
      <c r="E18" s="71"/>
      <c r="F18" s="72"/>
      <c r="G18" s="72"/>
      <c r="H18" s="80"/>
      <c r="I18" s="82"/>
      <c r="J18" s="100"/>
      <c r="K18" s="72"/>
      <c r="L18" s="75"/>
      <c r="M18" s="73"/>
      <c r="N18" s="74"/>
      <c r="O18" s="74"/>
      <c r="P18" s="72"/>
      <c r="Q18" s="135" t="str">
        <f t="shared" si="0"/>
        <v>◯</v>
      </c>
    </row>
    <row r="19" spans="1:17" ht="20.149999999999999" customHeight="1">
      <c r="A19" s="69">
        <v>10</v>
      </c>
      <c r="B19" s="70"/>
      <c r="C19" s="71" t="s">
        <v>13</v>
      </c>
      <c r="D19" s="71"/>
      <c r="E19" s="71"/>
      <c r="F19" s="72"/>
      <c r="G19" s="72"/>
      <c r="H19" s="80"/>
      <c r="I19" s="82"/>
      <c r="J19" s="100"/>
      <c r="K19" s="72"/>
      <c r="L19" s="72"/>
      <c r="M19" s="73"/>
      <c r="N19" s="74"/>
      <c r="O19" s="74"/>
      <c r="P19" s="72"/>
      <c r="Q19" s="135" t="str">
        <f t="shared" si="0"/>
        <v>◯</v>
      </c>
    </row>
    <row r="20" spans="1:17" ht="20.149999999999999" customHeight="1">
      <c r="A20" s="69">
        <v>11</v>
      </c>
      <c r="B20" s="70"/>
      <c r="C20" s="71" t="s">
        <v>13</v>
      </c>
      <c r="D20" s="71"/>
      <c r="E20" s="71"/>
      <c r="F20" s="72"/>
      <c r="G20" s="72"/>
      <c r="H20" s="80"/>
      <c r="I20" s="82"/>
      <c r="J20" s="100"/>
      <c r="K20" s="72"/>
      <c r="L20" s="72"/>
      <c r="M20" s="73"/>
      <c r="N20" s="74"/>
      <c r="O20" s="74"/>
      <c r="P20" s="72"/>
      <c r="Q20" s="135" t="str">
        <f t="shared" si="0"/>
        <v>◯</v>
      </c>
    </row>
    <row r="21" spans="1:17" ht="20.149999999999999" customHeight="1">
      <c r="A21" s="69">
        <v>12</v>
      </c>
      <c r="B21" s="70"/>
      <c r="C21" s="71" t="s">
        <v>13</v>
      </c>
      <c r="D21" s="71"/>
      <c r="E21" s="71"/>
      <c r="F21" s="72"/>
      <c r="G21" s="72"/>
      <c r="H21" s="80"/>
      <c r="I21" s="82"/>
      <c r="J21" s="100"/>
      <c r="K21" s="72"/>
      <c r="L21" s="72"/>
      <c r="M21" s="73"/>
      <c r="N21" s="74"/>
      <c r="O21" s="74"/>
      <c r="P21" s="72"/>
      <c r="Q21" s="135" t="str">
        <f t="shared" si="0"/>
        <v>◯</v>
      </c>
    </row>
    <row r="22" spans="1:17" ht="20.149999999999999" customHeight="1">
      <c r="A22" s="69">
        <v>13</v>
      </c>
      <c r="B22" s="70"/>
      <c r="C22" s="71" t="s">
        <v>13</v>
      </c>
      <c r="D22" s="71"/>
      <c r="E22" s="71"/>
      <c r="F22" s="72"/>
      <c r="G22" s="72"/>
      <c r="H22" s="80"/>
      <c r="I22" s="82"/>
      <c r="J22" s="100"/>
      <c r="K22" s="72"/>
      <c r="L22" s="72"/>
      <c r="M22" s="73"/>
      <c r="N22" s="74"/>
      <c r="O22" s="74"/>
      <c r="P22" s="72"/>
      <c r="Q22" s="135" t="str">
        <f t="shared" si="0"/>
        <v>◯</v>
      </c>
    </row>
    <row r="23" spans="1:17" ht="20.149999999999999" customHeight="1">
      <c r="A23" s="69">
        <v>14</v>
      </c>
      <c r="B23" s="70"/>
      <c r="C23" s="71" t="s">
        <v>13</v>
      </c>
      <c r="D23" s="71"/>
      <c r="E23" s="71"/>
      <c r="F23" s="72"/>
      <c r="G23" s="72"/>
      <c r="H23" s="80"/>
      <c r="I23" s="82"/>
      <c r="J23" s="100"/>
      <c r="K23" s="72"/>
      <c r="L23" s="72"/>
      <c r="M23" s="73"/>
      <c r="N23" s="74"/>
      <c r="O23" s="74"/>
      <c r="P23" s="72"/>
      <c r="Q23" s="135" t="str">
        <f t="shared" si="0"/>
        <v>◯</v>
      </c>
    </row>
    <row r="24" spans="1:17" ht="20.149999999999999" customHeight="1">
      <c r="A24" s="69">
        <v>15</v>
      </c>
      <c r="B24" s="70"/>
      <c r="C24" s="71" t="s">
        <v>13</v>
      </c>
      <c r="D24" s="71"/>
      <c r="E24" s="71"/>
      <c r="F24" s="72"/>
      <c r="G24" s="72"/>
      <c r="H24" s="80"/>
      <c r="I24" s="82"/>
      <c r="J24" s="100"/>
      <c r="K24" s="72"/>
      <c r="L24" s="72"/>
      <c r="M24" s="73"/>
      <c r="N24" s="74"/>
      <c r="O24" s="74"/>
      <c r="P24" s="72"/>
      <c r="Q24" s="135" t="str">
        <f t="shared" si="0"/>
        <v>◯</v>
      </c>
    </row>
    <row r="25" spans="1:17" ht="20.149999999999999" customHeight="1">
      <c r="A25" s="69">
        <v>16</v>
      </c>
      <c r="B25" s="70"/>
      <c r="C25" s="71" t="s">
        <v>13</v>
      </c>
      <c r="D25" s="71"/>
      <c r="E25" s="71"/>
      <c r="F25" s="72"/>
      <c r="G25" s="72"/>
      <c r="H25" s="80"/>
      <c r="I25" s="82"/>
      <c r="J25" s="100"/>
      <c r="K25" s="72"/>
      <c r="L25" s="72"/>
      <c r="M25" s="73"/>
      <c r="N25" s="74"/>
      <c r="O25" s="74"/>
      <c r="P25" s="72"/>
      <c r="Q25" s="135" t="str">
        <f t="shared" si="0"/>
        <v>◯</v>
      </c>
    </row>
    <row r="26" spans="1:17" ht="20.149999999999999" customHeight="1">
      <c r="A26" s="69">
        <v>17</v>
      </c>
      <c r="B26" s="70"/>
      <c r="C26" s="71" t="s">
        <v>13</v>
      </c>
      <c r="D26" s="71"/>
      <c r="E26" s="71"/>
      <c r="F26" s="72"/>
      <c r="G26" s="72"/>
      <c r="H26" s="80"/>
      <c r="I26" s="82"/>
      <c r="J26" s="100"/>
      <c r="K26" s="72"/>
      <c r="L26" s="72"/>
      <c r="M26" s="73"/>
      <c r="N26" s="74"/>
      <c r="O26" s="74"/>
      <c r="P26" s="72"/>
      <c r="Q26" s="135" t="str">
        <f t="shared" si="0"/>
        <v>◯</v>
      </c>
    </row>
    <row r="27" spans="1:17" ht="20.149999999999999" customHeight="1">
      <c r="A27" s="69">
        <v>18</v>
      </c>
      <c r="B27" s="70"/>
      <c r="C27" s="71" t="s">
        <v>13</v>
      </c>
      <c r="D27" s="71"/>
      <c r="E27" s="71"/>
      <c r="F27" s="72"/>
      <c r="G27" s="72"/>
      <c r="H27" s="80"/>
      <c r="I27" s="82"/>
      <c r="J27" s="100"/>
      <c r="K27" s="72"/>
      <c r="L27" s="72"/>
      <c r="M27" s="73"/>
      <c r="N27" s="74"/>
      <c r="O27" s="74"/>
      <c r="P27" s="72"/>
      <c r="Q27" s="135" t="str">
        <f t="shared" si="0"/>
        <v>◯</v>
      </c>
    </row>
    <row r="28" spans="1:17" ht="20.149999999999999" customHeight="1">
      <c r="A28" s="69">
        <v>19</v>
      </c>
      <c r="B28" s="70"/>
      <c r="C28" s="71" t="s">
        <v>13</v>
      </c>
      <c r="D28" s="71"/>
      <c r="E28" s="71"/>
      <c r="F28" s="72"/>
      <c r="G28" s="72"/>
      <c r="H28" s="80"/>
      <c r="I28" s="82"/>
      <c r="J28" s="100"/>
      <c r="K28" s="72"/>
      <c r="L28" s="72"/>
      <c r="M28" s="73"/>
      <c r="N28" s="74"/>
      <c r="O28" s="74"/>
      <c r="P28" s="72"/>
      <c r="Q28" s="135" t="str">
        <f t="shared" si="0"/>
        <v>◯</v>
      </c>
    </row>
    <row r="29" spans="1:17" ht="20.149999999999999" customHeight="1">
      <c r="A29" s="69">
        <v>20</v>
      </c>
      <c r="B29" s="70"/>
      <c r="C29" s="71" t="s">
        <v>13</v>
      </c>
      <c r="D29" s="71"/>
      <c r="E29" s="71"/>
      <c r="F29" s="72"/>
      <c r="G29" s="72"/>
      <c r="H29" s="80"/>
      <c r="I29" s="82"/>
      <c r="J29" s="100"/>
      <c r="K29" s="72"/>
      <c r="L29" s="72"/>
      <c r="M29" s="73"/>
      <c r="N29" s="74"/>
      <c r="O29" s="74"/>
      <c r="P29" s="72"/>
      <c r="Q29" s="135" t="str">
        <f t="shared" si="0"/>
        <v>◯</v>
      </c>
    </row>
    <row r="30" spans="1:17" ht="20.149999999999999" customHeight="1">
      <c r="A30" s="69">
        <v>21</v>
      </c>
      <c r="B30" s="70"/>
      <c r="C30" s="71" t="s">
        <v>13</v>
      </c>
      <c r="D30" s="71"/>
      <c r="E30" s="71"/>
      <c r="F30" s="72"/>
      <c r="G30" s="72"/>
      <c r="H30" s="80"/>
      <c r="I30" s="82"/>
      <c r="J30" s="100"/>
      <c r="K30" s="72"/>
      <c r="L30" s="72"/>
      <c r="M30" s="73"/>
      <c r="N30" s="74"/>
      <c r="O30" s="74"/>
      <c r="P30" s="72"/>
      <c r="Q30" s="135" t="str">
        <f t="shared" si="0"/>
        <v>◯</v>
      </c>
    </row>
    <row r="31" spans="1:17" ht="20.149999999999999" customHeight="1">
      <c r="A31" s="69">
        <v>22</v>
      </c>
      <c r="B31" s="70"/>
      <c r="C31" s="71" t="s">
        <v>13</v>
      </c>
      <c r="D31" s="71"/>
      <c r="E31" s="71"/>
      <c r="F31" s="72"/>
      <c r="G31" s="72"/>
      <c r="H31" s="80"/>
      <c r="I31" s="82"/>
      <c r="J31" s="100"/>
      <c r="K31" s="72"/>
      <c r="L31" s="72"/>
      <c r="M31" s="73"/>
      <c r="N31" s="74"/>
      <c r="O31" s="74"/>
      <c r="P31" s="72"/>
      <c r="Q31" s="135" t="str">
        <f t="shared" si="0"/>
        <v>◯</v>
      </c>
    </row>
    <row r="32" spans="1:17" ht="20.149999999999999" customHeight="1">
      <c r="A32" s="69">
        <v>23</v>
      </c>
      <c r="B32" s="70"/>
      <c r="C32" s="71" t="s">
        <v>13</v>
      </c>
      <c r="D32" s="71"/>
      <c r="E32" s="71"/>
      <c r="F32" s="72"/>
      <c r="G32" s="72"/>
      <c r="H32" s="80"/>
      <c r="I32" s="82"/>
      <c r="J32" s="100"/>
      <c r="K32" s="72"/>
      <c r="L32" s="72"/>
      <c r="M32" s="73"/>
      <c r="N32" s="74"/>
      <c r="O32" s="74"/>
      <c r="P32" s="72"/>
      <c r="Q32" s="135" t="str">
        <f t="shared" si="0"/>
        <v>◯</v>
      </c>
    </row>
    <row r="33" spans="1:18" ht="20.149999999999999" customHeight="1">
      <c r="A33" s="69">
        <v>24</v>
      </c>
      <c r="B33" s="70"/>
      <c r="C33" s="71" t="s">
        <v>13</v>
      </c>
      <c r="D33" s="71"/>
      <c r="E33" s="71"/>
      <c r="F33" s="72"/>
      <c r="G33" s="72"/>
      <c r="H33" s="80"/>
      <c r="I33" s="82"/>
      <c r="J33" s="100"/>
      <c r="K33" s="72"/>
      <c r="L33" s="72"/>
      <c r="M33" s="73"/>
      <c r="N33" s="74"/>
      <c r="O33" s="74"/>
      <c r="P33" s="72"/>
      <c r="Q33" s="135" t="str">
        <f t="shared" si="0"/>
        <v>◯</v>
      </c>
    </row>
    <row r="34" spans="1:18" ht="20.149999999999999" customHeight="1">
      <c r="A34" s="69">
        <v>25</v>
      </c>
      <c r="B34" s="70"/>
      <c r="C34" s="71" t="s">
        <v>13</v>
      </c>
      <c r="D34" s="71"/>
      <c r="E34" s="71"/>
      <c r="F34" s="72"/>
      <c r="G34" s="72"/>
      <c r="H34" s="80"/>
      <c r="I34" s="82"/>
      <c r="J34" s="100"/>
      <c r="K34" s="72"/>
      <c r="L34" s="72"/>
      <c r="M34" s="73"/>
      <c r="N34" s="74"/>
      <c r="O34" s="74"/>
      <c r="P34" s="72"/>
      <c r="Q34" s="135" t="str">
        <f t="shared" si="0"/>
        <v>◯</v>
      </c>
    </row>
    <row r="35" spans="1:18" ht="20.149999999999999" customHeight="1">
      <c r="A35" s="69">
        <v>26</v>
      </c>
      <c r="B35" s="70"/>
      <c r="C35" s="71" t="s">
        <v>13</v>
      </c>
      <c r="D35" s="71"/>
      <c r="E35" s="71"/>
      <c r="F35" s="72"/>
      <c r="G35" s="72"/>
      <c r="H35" s="80"/>
      <c r="I35" s="82"/>
      <c r="J35" s="100"/>
      <c r="K35" s="72"/>
      <c r="L35" s="72"/>
      <c r="M35" s="73"/>
      <c r="N35" s="74"/>
      <c r="O35" s="74"/>
      <c r="P35" s="72"/>
      <c r="Q35" s="135" t="str">
        <f t="shared" si="0"/>
        <v>◯</v>
      </c>
    </row>
    <row r="36" spans="1:18" ht="20.149999999999999" customHeight="1">
      <c r="A36" s="69">
        <v>27</v>
      </c>
      <c r="B36" s="70"/>
      <c r="C36" s="71" t="s">
        <v>13</v>
      </c>
      <c r="D36" s="71"/>
      <c r="E36" s="71"/>
      <c r="F36" s="72"/>
      <c r="G36" s="72"/>
      <c r="H36" s="80"/>
      <c r="I36" s="82"/>
      <c r="J36" s="100"/>
      <c r="K36" s="72"/>
      <c r="L36" s="72"/>
      <c r="M36" s="73"/>
      <c r="N36" s="74"/>
      <c r="O36" s="74"/>
      <c r="P36" s="72"/>
      <c r="Q36" s="135" t="str">
        <f t="shared" si="0"/>
        <v>◯</v>
      </c>
    </row>
    <row r="37" spans="1:18" ht="20.149999999999999" customHeight="1">
      <c r="A37" s="69">
        <v>28</v>
      </c>
      <c r="B37" s="70"/>
      <c r="C37" s="71" t="s">
        <v>13</v>
      </c>
      <c r="D37" s="71"/>
      <c r="E37" s="71"/>
      <c r="F37" s="72"/>
      <c r="G37" s="72"/>
      <c r="H37" s="80"/>
      <c r="I37" s="82"/>
      <c r="J37" s="100"/>
      <c r="K37" s="72"/>
      <c r="L37" s="72"/>
      <c r="M37" s="73"/>
      <c r="N37" s="74"/>
      <c r="O37" s="74"/>
      <c r="P37" s="72"/>
      <c r="Q37" s="135" t="str">
        <f t="shared" si="0"/>
        <v>◯</v>
      </c>
    </row>
    <row r="38" spans="1:18" ht="20.149999999999999" customHeight="1">
      <c r="A38" s="69">
        <v>29</v>
      </c>
      <c r="B38" s="70"/>
      <c r="C38" s="71" t="s">
        <v>13</v>
      </c>
      <c r="D38" s="71"/>
      <c r="E38" s="71"/>
      <c r="F38" s="72"/>
      <c r="G38" s="72"/>
      <c r="H38" s="80"/>
      <c r="I38" s="82"/>
      <c r="J38" s="100"/>
      <c r="K38" s="72"/>
      <c r="L38" s="72"/>
      <c r="M38" s="73"/>
      <c r="N38" s="74"/>
      <c r="O38" s="74"/>
      <c r="P38" s="72"/>
      <c r="Q38" s="135" t="str">
        <f t="shared" si="0"/>
        <v>◯</v>
      </c>
    </row>
    <row r="39" spans="1:18" ht="20.149999999999999" customHeight="1">
      <c r="A39" s="69">
        <v>30</v>
      </c>
      <c r="B39" s="70"/>
      <c r="C39" s="71" t="s">
        <v>13</v>
      </c>
      <c r="D39" s="71"/>
      <c r="E39" s="71"/>
      <c r="F39" s="72"/>
      <c r="G39" s="72"/>
      <c r="H39" s="80"/>
      <c r="I39" s="82"/>
      <c r="J39" s="100"/>
      <c r="K39" s="72"/>
      <c r="L39" s="72"/>
      <c r="M39" s="73"/>
      <c r="N39" s="74"/>
      <c r="O39" s="74"/>
      <c r="P39" s="72"/>
      <c r="Q39" s="135" t="str">
        <f t="shared" si="0"/>
        <v>◯</v>
      </c>
    </row>
    <row r="40" spans="1:18" ht="21">
      <c r="A40" s="69">
        <v>31</v>
      </c>
      <c r="B40" s="70"/>
      <c r="C40" s="71" t="s">
        <v>13</v>
      </c>
      <c r="D40" s="71"/>
      <c r="E40" s="71"/>
      <c r="F40" s="72"/>
      <c r="G40" s="72"/>
      <c r="H40" s="80"/>
      <c r="I40" s="82"/>
      <c r="J40" s="100"/>
      <c r="K40" s="72"/>
      <c r="L40" s="72"/>
      <c r="M40" s="73"/>
      <c r="N40" s="74"/>
      <c r="O40" s="74"/>
      <c r="P40" s="72"/>
      <c r="Q40" s="135" t="str">
        <f t="shared" si="0"/>
        <v>◯</v>
      </c>
    </row>
    <row r="41" spans="1:18" s="5" customFormat="1" ht="19" customHeight="1">
      <c r="A41" s="48" t="s">
        <v>62</v>
      </c>
      <c r="B41" s="49"/>
      <c r="D41" s="49"/>
      <c r="E41" s="49"/>
      <c r="F41" s="49"/>
      <c r="G41" s="49"/>
      <c r="H41" s="49"/>
      <c r="I41" s="49"/>
      <c r="J41" s="49"/>
      <c r="K41" s="49"/>
      <c r="L41" s="49"/>
      <c r="M41" s="51"/>
      <c r="N41" s="50"/>
      <c r="O41" s="49"/>
      <c r="Q41" s="151"/>
    </row>
    <row r="42" spans="1:18" s="5" customFormat="1" ht="19" customHeight="1">
      <c r="A42" s="48" t="s">
        <v>58</v>
      </c>
      <c r="B42" s="49"/>
      <c r="D42" s="49"/>
      <c r="E42" s="49"/>
      <c r="F42" s="49"/>
      <c r="G42" s="49"/>
      <c r="H42" s="49"/>
      <c r="I42" s="49"/>
      <c r="J42" s="49"/>
      <c r="K42" s="49"/>
      <c r="L42" s="49"/>
      <c r="M42" s="51"/>
      <c r="N42" s="50"/>
      <c r="O42" s="49"/>
      <c r="Q42" s="151"/>
    </row>
    <row r="43" spans="1:18" s="5" customFormat="1" ht="19" customHeight="1">
      <c r="A43" s="48" t="s">
        <v>59</v>
      </c>
      <c r="B43" s="49"/>
      <c r="D43" s="49"/>
      <c r="E43" s="49"/>
      <c r="F43" s="49"/>
      <c r="G43" s="49"/>
      <c r="H43" s="49"/>
      <c r="I43" s="49"/>
      <c r="J43" s="49"/>
      <c r="K43" s="49"/>
      <c r="L43" s="49"/>
      <c r="M43" s="51"/>
      <c r="N43" s="50"/>
      <c r="O43" s="49"/>
      <c r="Q43" s="151"/>
    </row>
    <row r="44" spans="1:18" s="5" customFormat="1" ht="19" customHeight="1">
      <c r="A44" s="48" t="s">
        <v>16</v>
      </c>
      <c r="B44" s="49"/>
      <c r="D44" s="49"/>
      <c r="E44" s="49"/>
      <c r="F44" s="49"/>
      <c r="G44" s="49"/>
      <c r="H44" s="49"/>
      <c r="I44" s="49"/>
      <c r="J44" s="49"/>
      <c r="K44" s="49"/>
      <c r="L44" s="49"/>
      <c r="M44" s="51"/>
      <c r="N44" s="50"/>
      <c r="O44" s="49"/>
      <c r="Q44" s="151"/>
    </row>
    <row r="45" spans="1:18" ht="19" customHeight="1">
      <c r="A45" s="77" t="s">
        <v>61</v>
      </c>
      <c r="J45"/>
      <c r="O45"/>
      <c r="Q45" s="151"/>
      <c r="R45"/>
    </row>
    <row r="46" spans="1:18" ht="19" customHeight="1" thickBot="1">
      <c r="A46" s="90" t="s">
        <v>65</v>
      </c>
      <c r="J46"/>
      <c r="O46"/>
      <c r="Q46" s="151"/>
      <c r="R46"/>
    </row>
    <row r="47" spans="1:18" ht="40.5" thickBot="1">
      <c r="A47" s="18" t="s">
        <v>28</v>
      </c>
      <c r="B47" s="6">
        <f>COUNTA(B10:B40)</f>
        <v>8</v>
      </c>
      <c r="C47" s="7"/>
      <c r="D47" s="7"/>
      <c r="E47" s="7"/>
      <c r="F47" s="8">
        <f>COUNTIF(F10:F40, "&gt;0")</f>
        <v>8</v>
      </c>
      <c r="G47" t="s">
        <v>27</v>
      </c>
    </row>
    <row r="48" spans="1:18" ht="18.5" thickBot="1">
      <c r="B48" s="1"/>
      <c r="F48" s="9"/>
      <c r="K48" s="15"/>
      <c r="L48" s="1"/>
      <c r="M48" s="2"/>
      <c r="N48"/>
      <c r="O48"/>
      <c r="Q48" s="151" t="s">
        <v>12</v>
      </c>
    </row>
    <row r="49" spans="2:18" ht="33" thickBot="1">
      <c r="D49" s="10"/>
      <c r="E49" s="24" t="s">
        <v>17</v>
      </c>
      <c r="F49" s="38">
        <f>SUM(F10:F31)</f>
        <v>95</v>
      </c>
      <c r="G49" s="39">
        <f t="shared" ref="G49:H49" si="2">SUM(G10:G31)</f>
        <v>68</v>
      </c>
      <c r="H49" s="59">
        <f t="shared" si="2"/>
        <v>25</v>
      </c>
      <c r="I49" s="59"/>
      <c r="K49" s="36" t="s">
        <v>18</v>
      </c>
      <c r="L49" s="79" t="s">
        <v>49</v>
      </c>
      <c r="M49" s="28" t="s">
        <v>22</v>
      </c>
      <c r="N49" s="32" t="s">
        <v>20</v>
      </c>
      <c r="O49" s="32"/>
      <c r="P49" s="31" t="s">
        <v>37</v>
      </c>
      <c r="Q49" s="152" t="str">
        <f>IF(F49=(G49+H49),"◯","×")</f>
        <v>×</v>
      </c>
    </row>
    <row r="50" spans="2:18" ht="20.5" thickBot="1">
      <c r="B50" s="11"/>
      <c r="C50" s="12"/>
      <c r="D50" s="12"/>
      <c r="E50" s="12"/>
      <c r="F50" s="35" t="s">
        <v>18</v>
      </c>
      <c r="G50" s="13" t="s">
        <v>19</v>
      </c>
      <c r="H50" s="27" t="s">
        <v>20</v>
      </c>
      <c r="I50" s="83"/>
      <c r="M50" s="29"/>
      <c r="P50" s="30"/>
      <c r="R50" s="14"/>
    </row>
    <row r="51" spans="2:18" ht="33" customHeight="1" thickTop="1">
      <c r="B51" s="22"/>
      <c r="C51" s="23" t="s">
        <v>21</v>
      </c>
      <c r="D51" s="23"/>
      <c r="E51" s="23"/>
      <c r="F51" s="20">
        <f>$F$49/$F$47</f>
        <v>11.875</v>
      </c>
      <c r="G51" s="16"/>
      <c r="H51" s="21">
        <f>$H$49/$F$47</f>
        <v>3.125</v>
      </c>
      <c r="I51" s="21"/>
      <c r="N51" s="92" t="s">
        <v>63</v>
      </c>
      <c r="O51" s="93" t="str">
        <f>IF(COUNT(O9:O39)&gt;0,"有","")</f>
        <v>有</v>
      </c>
    </row>
    <row r="52" spans="2:18" ht="26.5">
      <c r="F52" s="34" t="s">
        <v>18</v>
      </c>
      <c r="G52" s="19"/>
      <c r="H52" s="26" t="s">
        <v>20</v>
      </c>
      <c r="I52" s="26"/>
      <c r="O52" s="143">
        <f>SUM(O10:O40)</f>
        <v>4</v>
      </c>
    </row>
    <row r="53" spans="2:18">
      <c r="F53" s="37" t="s">
        <v>35</v>
      </c>
      <c r="H53" s="25" t="s">
        <v>36</v>
      </c>
      <c r="I53" s="25"/>
    </row>
  </sheetData>
  <mergeCells count="12">
    <mergeCell ref="F2:L2"/>
    <mergeCell ref="P8:P9"/>
    <mergeCell ref="A8:A9"/>
    <mergeCell ref="B8:C9"/>
    <mergeCell ref="D8:E8"/>
    <mergeCell ref="F8:J8"/>
    <mergeCell ref="L8:L9"/>
    <mergeCell ref="M8:M9"/>
    <mergeCell ref="N8:N9"/>
    <mergeCell ref="K8:K9"/>
    <mergeCell ref="O8:O9"/>
    <mergeCell ref="M2:M3"/>
  </mergeCells>
  <phoneticPr fontId="2"/>
  <conditionalFormatting sqref="O51">
    <cfRule type="expression" dxfId="7" priority="1">
      <formula>$O$51&lt;&gt;""</formula>
    </cfRule>
  </conditionalFormatting>
  <pageMargins left="0.31496062992125984" right="0.31496062992125984" top="0.15748031496062992" bottom="0.15748031496062992" header="0.11811023622047245" footer="0.11811023622047245"/>
  <pageSetup paperSize="9" scale="47" orientation="portrait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86DA-D8F0-4FD8-BD7F-EE8FEDE1617A}">
  <dimension ref="B1:Q53"/>
  <sheetViews>
    <sheetView view="pageBreakPreview" topLeftCell="A3" zoomScale="60" zoomScaleNormal="100" workbookViewId="0">
      <selection activeCell="V10" sqref="V10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58203125" customWidth="1"/>
    <col min="11" max="11" width="13.5" customWidth="1"/>
    <col min="12" max="12" width="15.33203125" customWidth="1"/>
    <col min="13" max="13" width="7" style="1" customWidth="1"/>
    <col min="14" max="14" width="8.5" style="2" customWidth="1"/>
    <col min="15" max="15" width="7.75" customWidth="1"/>
    <col min="16" max="16" width="6.08203125" customWidth="1"/>
    <col min="17" max="17" width="6.25" style="3" customWidth="1"/>
  </cols>
  <sheetData>
    <row r="1" spans="2:16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6"/>
      <c r="N1" s="45"/>
      <c r="O1" s="44"/>
    </row>
    <row r="2" spans="2:16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07">
        <v>4</v>
      </c>
      <c r="N2" s="45"/>
      <c r="O2" s="44"/>
    </row>
    <row r="3" spans="2:16">
      <c r="B3" s="46"/>
      <c r="C3" s="44"/>
      <c r="D3" s="44"/>
      <c r="E3" s="44"/>
      <c r="F3" s="44"/>
      <c r="G3" s="44"/>
      <c r="H3" s="44"/>
      <c r="I3" s="44"/>
      <c r="J3" s="44"/>
      <c r="K3" s="94" t="s">
        <v>32</v>
      </c>
      <c r="L3" s="95">
        <v>8</v>
      </c>
      <c r="M3" s="207"/>
      <c r="N3" s="47" t="s">
        <v>1</v>
      </c>
      <c r="O3" s="44"/>
    </row>
    <row r="4" spans="2:16">
      <c r="B4" s="46"/>
      <c r="C4" s="44"/>
      <c r="D4" s="44"/>
      <c r="E4" s="44"/>
      <c r="F4" s="44"/>
      <c r="G4" s="44"/>
      <c r="H4" s="44"/>
      <c r="I4" s="44"/>
      <c r="J4" s="44"/>
      <c r="K4" s="94" t="s">
        <v>40</v>
      </c>
      <c r="L4" s="96" t="s">
        <v>41</v>
      </c>
      <c r="N4" s="45"/>
      <c r="O4" s="44"/>
    </row>
    <row r="5" spans="2:16">
      <c r="B5" s="46"/>
      <c r="C5" s="44"/>
      <c r="D5" s="44"/>
      <c r="E5" s="44"/>
      <c r="F5" s="44"/>
      <c r="G5" s="44"/>
      <c r="H5" s="44"/>
      <c r="I5" s="44"/>
      <c r="J5" s="44"/>
      <c r="K5" s="94" t="s">
        <v>43</v>
      </c>
      <c r="L5" s="96" t="s">
        <v>42</v>
      </c>
      <c r="N5" s="45"/>
      <c r="O5" s="44"/>
    </row>
    <row r="6" spans="2:16">
      <c r="B6" s="46"/>
      <c r="C6" s="44"/>
      <c r="D6" s="44"/>
      <c r="E6" s="44"/>
      <c r="F6" s="44"/>
      <c r="G6" s="44"/>
      <c r="H6" s="44"/>
      <c r="I6" s="44"/>
      <c r="J6" s="44"/>
      <c r="K6" s="94" t="s">
        <v>33</v>
      </c>
      <c r="L6" s="97" t="s">
        <v>34</v>
      </c>
      <c r="M6" s="204"/>
      <c r="N6" s="204"/>
      <c r="O6" s="44"/>
    </row>
    <row r="7" spans="2:16" ht="27" customHeight="1">
      <c r="B7" s="46"/>
      <c r="C7" s="44"/>
      <c r="D7" s="44"/>
      <c r="E7" s="44"/>
      <c r="F7" s="44"/>
      <c r="G7" s="44"/>
      <c r="H7" s="44"/>
      <c r="I7" s="44"/>
      <c r="J7" s="44"/>
      <c r="K7" s="94" t="s">
        <v>2</v>
      </c>
      <c r="L7" s="97" t="s">
        <v>45</v>
      </c>
      <c r="M7" s="46"/>
      <c r="N7" s="45"/>
      <c r="O7" s="44"/>
    </row>
    <row r="8" spans="2:16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2" t="s">
        <v>48</v>
      </c>
      <c r="L8" s="205" t="s">
        <v>6</v>
      </c>
      <c r="M8" s="205" t="s">
        <v>38</v>
      </c>
      <c r="N8" s="202" t="s">
        <v>7</v>
      </c>
      <c r="O8" s="202" t="s">
        <v>8</v>
      </c>
      <c r="P8" s="4"/>
    </row>
    <row r="9" spans="2:16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216"/>
      <c r="L9" s="206"/>
      <c r="M9" s="206"/>
      <c r="N9" s="203"/>
      <c r="O9" s="203"/>
      <c r="P9" s="17" t="s">
        <v>23</v>
      </c>
    </row>
    <row r="10" spans="2:16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3"/>
      <c r="L10" s="43"/>
      <c r="M10" s="64"/>
      <c r="N10" s="129">
        <v>10</v>
      </c>
      <c r="O10" s="65"/>
      <c r="P10" s="3" t="str">
        <f>IF(G10=(H10+I10),"◯","×")</f>
        <v>◯</v>
      </c>
    </row>
    <row r="11" spans="2:16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65"/>
      <c r="L11" s="65"/>
      <c r="M11" s="66"/>
      <c r="N11" s="42"/>
      <c r="O11" s="65"/>
      <c r="P11" s="3" t="str">
        <f t="shared" ref="P11:P40" si="0">IF(G11=(H11+I11),"◯","×")</f>
        <v>◯</v>
      </c>
    </row>
    <row r="12" spans="2:16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65"/>
      <c r="L12" s="65"/>
      <c r="M12" s="66"/>
      <c r="N12" s="42"/>
      <c r="O12" s="65"/>
      <c r="P12" s="3" t="str">
        <f t="shared" si="0"/>
        <v>◯</v>
      </c>
    </row>
    <row r="13" spans="2:16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65"/>
      <c r="L13" s="65"/>
      <c r="M13" s="66"/>
      <c r="N13" s="42"/>
      <c r="O13" s="65"/>
      <c r="P13" s="3" t="str">
        <f t="shared" si="0"/>
        <v>◯</v>
      </c>
    </row>
    <row r="14" spans="2:16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65"/>
      <c r="L14" s="65"/>
      <c r="M14" s="66"/>
      <c r="N14" s="42"/>
      <c r="O14" s="65"/>
      <c r="P14" s="3" t="str">
        <f t="shared" si="0"/>
        <v>◯</v>
      </c>
    </row>
    <row r="15" spans="2:16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65"/>
      <c r="L15" s="65"/>
      <c r="M15" s="66"/>
      <c r="N15" s="42"/>
      <c r="O15" s="65"/>
      <c r="P15" s="3" t="str">
        <f t="shared" si="0"/>
        <v>◯</v>
      </c>
    </row>
    <row r="16" spans="2:16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65"/>
      <c r="L16" s="65"/>
      <c r="M16" s="66"/>
      <c r="N16" s="42"/>
      <c r="O16" s="65"/>
      <c r="P16" s="3" t="str">
        <f t="shared" si="0"/>
        <v>◯</v>
      </c>
    </row>
    <row r="17" spans="2:16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65"/>
      <c r="L17" s="65"/>
      <c r="M17" s="66"/>
      <c r="N17" s="42"/>
      <c r="O17" s="65"/>
      <c r="P17" s="3" t="str">
        <f t="shared" si="0"/>
        <v>◯</v>
      </c>
    </row>
    <row r="18" spans="2:16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65"/>
      <c r="L18" s="68"/>
      <c r="M18" s="66"/>
      <c r="N18" s="42"/>
      <c r="O18" s="65"/>
      <c r="P18" s="3" t="str">
        <f t="shared" si="0"/>
        <v>◯</v>
      </c>
    </row>
    <row r="19" spans="2:16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65"/>
      <c r="L19" s="65"/>
      <c r="M19" s="66"/>
      <c r="N19" s="42"/>
      <c r="O19" s="65"/>
      <c r="P19" s="3" t="str">
        <f t="shared" si="0"/>
        <v>◯</v>
      </c>
    </row>
    <row r="20" spans="2:16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65"/>
      <c r="L20" s="65"/>
      <c r="M20" s="66"/>
      <c r="N20" s="42"/>
      <c r="O20" s="65"/>
      <c r="P20" s="3" t="str">
        <f t="shared" si="0"/>
        <v>◯</v>
      </c>
    </row>
    <row r="21" spans="2:16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65"/>
      <c r="L21" s="65"/>
      <c r="M21" s="66"/>
      <c r="N21" s="42"/>
      <c r="O21" s="65"/>
      <c r="P21" s="3" t="str">
        <f t="shared" si="0"/>
        <v>◯</v>
      </c>
    </row>
    <row r="22" spans="2:16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65"/>
      <c r="L22" s="65"/>
      <c r="M22" s="66"/>
      <c r="N22" s="42"/>
      <c r="O22" s="65"/>
      <c r="P22" s="3" t="str">
        <f t="shared" si="0"/>
        <v>◯</v>
      </c>
    </row>
    <row r="23" spans="2:16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65"/>
      <c r="L23" s="65"/>
      <c r="M23" s="66"/>
      <c r="N23" s="42"/>
      <c r="O23" s="65"/>
      <c r="P23" s="3" t="str">
        <f t="shared" si="0"/>
        <v>◯</v>
      </c>
    </row>
    <row r="24" spans="2:16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65"/>
      <c r="L24" s="65"/>
      <c r="M24" s="66"/>
      <c r="N24" s="42"/>
      <c r="O24" s="65"/>
      <c r="P24" s="3" t="str">
        <f t="shared" si="0"/>
        <v>◯</v>
      </c>
    </row>
    <row r="25" spans="2:16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65"/>
      <c r="L25" s="65"/>
      <c r="M25" s="66"/>
      <c r="N25" s="42"/>
      <c r="O25" s="65"/>
      <c r="P25" s="3" t="str">
        <f t="shared" si="0"/>
        <v>◯</v>
      </c>
    </row>
    <row r="26" spans="2:16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65"/>
      <c r="L26" s="65"/>
      <c r="M26" s="66"/>
      <c r="N26" s="42"/>
      <c r="O26" s="65"/>
      <c r="P26" s="3" t="str">
        <f t="shared" si="0"/>
        <v>◯</v>
      </c>
    </row>
    <row r="27" spans="2:16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65"/>
      <c r="L27" s="65"/>
      <c r="M27" s="66"/>
      <c r="N27" s="42"/>
      <c r="O27" s="65"/>
      <c r="P27" s="3" t="str">
        <f t="shared" si="0"/>
        <v>◯</v>
      </c>
    </row>
    <row r="28" spans="2:16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65"/>
      <c r="L28" s="65"/>
      <c r="M28" s="66"/>
      <c r="N28" s="42"/>
      <c r="O28" s="65"/>
      <c r="P28" s="3" t="str">
        <f t="shared" si="0"/>
        <v>◯</v>
      </c>
    </row>
    <row r="29" spans="2:16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65"/>
      <c r="L29" s="65"/>
      <c r="M29" s="66"/>
      <c r="N29" s="42"/>
      <c r="O29" s="65"/>
      <c r="P29" s="3" t="str">
        <f t="shared" si="0"/>
        <v>◯</v>
      </c>
    </row>
    <row r="30" spans="2:16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65"/>
      <c r="L30" s="65"/>
      <c r="M30" s="66"/>
      <c r="N30" s="42"/>
      <c r="O30" s="65"/>
      <c r="P30" s="3" t="str">
        <f t="shared" si="0"/>
        <v>◯</v>
      </c>
    </row>
    <row r="31" spans="2:16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65"/>
      <c r="L31" s="65"/>
      <c r="M31" s="66"/>
      <c r="N31" s="42"/>
      <c r="O31" s="65"/>
      <c r="P31" s="3" t="str">
        <f t="shared" si="0"/>
        <v>◯</v>
      </c>
    </row>
    <row r="32" spans="2:16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65"/>
      <c r="L32" s="65"/>
      <c r="M32" s="66"/>
      <c r="N32" s="42"/>
      <c r="O32" s="65"/>
      <c r="P32" s="3" t="str">
        <f t="shared" si="0"/>
        <v>◯</v>
      </c>
    </row>
    <row r="33" spans="2:17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65"/>
      <c r="L33" s="65"/>
      <c r="M33" s="66"/>
      <c r="N33" s="42"/>
      <c r="O33" s="65"/>
      <c r="P33" s="3" t="str">
        <f t="shared" si="0"/>
        <v>◯</v>
      </c>
    </row>
    <row r="34" spans="2:17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65"/>
      <c r="L34" s="65"/>
      <c r="M34" s="66"/>
      <c r="N34" s="42"/>
      <c r="O34" s="65"/>
      <c r="P34" s="3" t="str">
        <f t="shared" si="0"/>
        <v>◯</v>
      </c>
    </row>
    <row r="35" spans="2:17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65"/>
      <c r="L35" s="65"/>
      <c r="M35" s="66"/>
      <c r="N35" s="42"/>
      <c r="O35" s="65"/>
      <c r="P35" s="3" t="str">
        <f t="shared" si="0"/>
        <v>◯</v>
      </c>
    </row>
    <row r="36" spans="2:17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65"/>
      <c r="L36" s="65"/>
      <c r="M36" s="66"/>
      <c r="N36" s="42"/>
      <c r="O36" s="65"/>
      <c r="P36" s="3" t="str">
        <f t="shared" si="0"/>
        <v>◯</v>
      </c>
    </row>
    <row r="37" spans="2:17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65"/>
      <c r="L37" s="65"/>
      <c r="M37" s="66"/>
      <c r="N37" s="42"/>
      <c r="O37" s="65"/>
      <c r="P37" s="3" t="str">
        <f t="shared" si="0"/>
        <v>◯</v>
      </c>
    </row>
    <row r="38" spans="2:17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65"/>
      <c r="L38" s="65"/>
      <c r="M38" s="66"/>
      <c r="N38" s="42"/>
      <c r="O38" s="65"/>
      <c r="P38" s="3" t="str">
        <f t="shared" si="0"/>
        <v>◯</v>
      </c>
    </row>
    <row r="39" spans="2:17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65"/>
      <c r="L39" s="65"/>
      <c r="M39" s="66"/>
      <c r="N39" s="42"/>
      <c r="O39" s="65"/>
      <c r="P39" s="3" t="str">
        <f t="shared" si="0"/>
        <v>◯</v>
      </c>
    </row>
    <row r="40" spans="2:17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65"/>
      <c r="L40" s="65"/>
      <c r="M40" s="66"/>
      <c r="N40" s="42"/>
      <c r="O40" s="65"/>
      <c r="P40" s="3" t="str">
        <f t="shared" si="0"/>
        <v>◯</v>
      </c>
    </row>
    <row r="41" spans="2:17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1"/>
      <c r="N41" s="50"/>
      <c r="O41" s="49"/>
      <c r="Q41" s="3"/>
    </row>
    <row r="42" spans="2:17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1"/>
      <c r="N42" s="50"/>
      <c r="O42" s="49"/>
      <c r="Q42" s="3"/>
    </row>
    <row r="43" spans="2:17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1"/>
      <c r="N43" s="50"/>
      <c r="O43" s="49"/>
      <c r="Q43" s="3"/>
    </row>
    <row r="44" spans="2:17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1"/>
      <c r="N44" s="50"/>
      <c r="O44" s="49"/>
      <c r="Q44" s="3"/>
    </row>
    <row r="45" spans="2:17" ht="19" customHeight="1">
      <c r="B45" s="77" t="s">
        <v>61</v>
      </c>
    </row>
    <row r="46" spans="2:17" ht="19" customHeight="1">
      <c r="B46" s="90" t="s">
        <v>60</v>
      </c>
    </row>
    <row r="47" spans="2:17" ht="11.15" customHeight="1" thickBot="1"/>
    <row r="48" spans="2:17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K48" s="15"/>
      <c r="L48" s="1"/>
      <c r="M48" s="2"/>
      <c r="N48"/>
      <c r="P48" s="78" t="s">
        <v>12</v>
      </c>
    </row>
    <row r="49" spans="3:17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K49" s="36" t="s">
        <v>18</v>
      </c>
      <c r="L49" s="79" t="s">
        <v>50</v>
      </c>
      <c r="M49" s="28" t="s">
        <v>22</v>
      </c>
      <c r="N49" s="32" t="s">
        <v>20</v>
      </c>
      <c r="O49" s="31" t="s">
        <v>37</v>
      </c>
      <c r="P49" s="33" t="str">
        <f>IF(G49=(H49+I49),"◯","×")</f>
        <v>◯</v>
      </c>
    </row>
    <row r="50" spans="3:17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M50" s="29"/>
      <c r="O50" s="30"/>
      <c r="Q50" s="14"/>
    </row>
    <row r="51" spans="3:17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</row>
    <row r="52" spans="3:17" ht="22.5">
      <c r="G52" s="34" t="s">
        <v>18</v>
      </c>
      <c r="H52" s="19"/>
      <c r="I52" s="26" t="s">
        <v>20</v>
      </c>
      <c r="J52" s="26"/>
    </row>
    <row r="53" spans="3:17">
      <c r="G53" s="37" t="s">
        <v>35</v>
      </c>
      <c r="I53" s="25" t="s">
        <v>36</v>
      </c>
      <c r="J53" s="25"/>
    </row>
  </sheetData>
  <mergeCells count="12">
    <mergeCell ref="M2:M3"/>
    <mergeCell ref="B8:B9"/>
    <mergeCell ref="C8:D9"/>
    <mergeCell ref="E8:F8"/>
    <mergeCell ref="G8:J8"/>
    <mergeCell ref="G2:L2"/>
    <mergeCell ref="K8:K9"/>
    <mergeCell ref="O8:O9"/>
    <mergeCell ref="M6:N6"/>
    <mergeCell ref="L8:L9"/>
    <mergeCell ref="M8:M9"/>
    <mergeCell ref="N8:N9"/>
  </mergeCells>
  <phoneticPr fontId="2"/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3CB7-8943-46E2-BC72-E4244041C2F0}">
  <dimension ref="B1:Q53"/>
  <sheetViews>
    <sheetView view="pageBreakPreview" zoomScale="60" zoomScaleNormal="100" workbookViewId="0">
      <selection activeCell="K8" sqref="K8:K9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5" customWidth="1"/>
    <col min="11" max="11" width="13.5" customWidth="1"/>
    <col min="12" max="12" width="15.33203125" customWidth="1"/>
    <col min="13" max="13" width="7" style="1" customWidth="1"/>
    <col min="14" max="14" width="8.5" style="2" customWidth="1"/>
    <col min="15" max="15" width="7.75" customWidth="1"/>
    <col min="16" max="16" width="6.08203125" customWidth="1"/>
    <col min="17" max="17" width="6.25" style="3" customWidth="1"/>
  </cols>
  <sheetData>
    <row r="1" spans="2:16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6"/>
      <c r="N1" s="45"/>
      <c r="O1" s="44"/>
    </row>
    <row r="2" spans="2:16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07">
        <f>+'R8.4'!M2+(1)</f>
        <v>5</v>
      </c>
      <c r="N2" s="45"/>
      <c r="O2" s="44"/>
    </row>
    <row r="3" spans="2:16">
      <c r="B3" s="46"/>
      <c r="C3" s="44"/>
      <c r="D3" s="44"/>
      <c r="E3" s="44"/>
      <c r="F3" s="44"/>
      <c r="G3" s="44"/>
      <c r="H3" s="44"/>
      <c r="I3" s="44"/>
      <c r="J3" s="44"/>
      <c r="K3" s="94" t="s">
        <v>32</v>
      </c>
      <c r="L3" s="95">
        <v>8</v>
      </c>
      <c r="M3" s="207"/>
      <c r="N3" s="47" t="s">
        <v>1</v>
      </c>
      <c r="O3" s="44"/>
    </row>
    <row r="4" spans="2:16">
      <c r="B4" s="46"/>
      <c r="C4" s="44"/>
      <c r="D4" s="44"/>
      <c r="E4" s="44"/>
      <c r="F4" s="44"/>
      <c r="G4" s="44"/>
      <c r="H4" s="44"/>
      <c r="I4" s="44"/>
      <c r="J4" s="44"/>
      <c r="K4" s="94" t="s">
        <v>40</v>
      </c>
      <c r="L4" s="96" t="str">
        <f>+'R8.4'!$L$4</f>
        <v>●●漁協</v>
      </c>
      <c r="N4" s="45"/>
      <c r="O4" s="44"/>
    </row>
    <row r="5" spans="2:16">
      <c r="B5" s="46"/>
      <c r="C5" s="44"/>
      <c r="D5" s="44"/>
      <c r="E5" s="44"/>
      <c r="F5" s="44"/>
      <c r="G5" s="44"/>
      <c r="H5" s="44"/>
      <c r="I5" s="44"/>
      <c r="J5" s="44"/>
      <c r="K5" s="94" t="s">
        <v>43</v>
      </c>
      <c r="L5" s="96" t="str">
        <f>+'R8.4'!$L$5</f>
        <v>●●　●●　　</v>
      </c>
      <c r="N5" s="45"/>
      <c r="O5" s="44"/>
    </row>
    <row r="6" spans="2:16">
      <c r="B6" s="46"/>
      <c r="C6" s="44"/>
      <c r="D6" s="44"/>
      <c r="E6" s="44"/>
      <c r="F6" s="44"/>
      <c r="G6" s="44"/>
      <c r="H6" s="44"/>
      <c r="I6" s="44"/>
      <c r="J6" s="44"/>
      <c r="K6" s="94" t="s">
        <v>33</v>
      </c>
      <c r="L6" s="96" t="str">
        <f>+'R8.4'!$L$6</f>
        <v>AA１－１２３４</v>
      </c>
      <c r="M6" s="204"/>
      <c r="N6" s="204"/>
      <c r="O6" s="44"/>
    </row>
    <row r="7" spans="2:16" ht="27" customHeight="1">
      <c r="B7" s="46"/>
      <c r="C7" s="44"/>
      <c r="D7" s="44"/>
      <c r="E7" s="44"/>
      <c r="F7" s="44"/>
      <c r="G7" s="44"/>
      <c r="H7" s="44"/>
      <c r="I7" s="44"/>
      <c r="J7" s="44"/>
      <c r="K7" s="94" t="s">
        <v>2</v>
      </c>
      <c r="L7" s="96" t="str">
        <f>+'R8.4'!$L$7</f>
        <v>●●丸</v>
      </c>
      <c r="M7" s="46"/>
      <c r="N7" s="45"/>
      <c r="O7" s="44"/>
    </row>
    <row r="8" spans="2:16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2" t="s">
        <v>48</v>
      </c>
      <c r="L8" s="205" t="s">
        <v>6</v>
      </c>
      <c r="M8" s="205" t="s">
        <v>38</v>
      </c>
      <c r="N8" s="202" t="s">
        <v>7</v>
      </c>
      <c r="O8" s="202" t="s">
        <v>8</v>
      </c>
      <c r="P8" s="4"/>
    </row>
    <row r="9" spans="2:16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216"/>
      <c r="L9" s="206"/>
      <c r="M9" s="206"/>
      <c r="N9" s="203"/>
      <c r="O9" s="203"/>
      <c r="P9" s="17" t="s">
        <v>23</v>
      </c>
    </row>
    <row r="10" spans="2:16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3"/>
      <c r="L10" s="43"/>
      <c r="M10" s="64"/>
      <c r="N10" s="42"/>
      <c r="O10" s="65"/>
      <c r="P10" s="3" t="str">
        <f>IF(G10=(H10+I10),"◯","×")</f>
        <v>◯</v>
      </c>
    </row>
    <row r="11" spans="2:16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65"/>
      <c r="L11" s="65"/>
      <c r="M11" s="66"/>
      <c r="N11" s="42"/>
      <c r="O11" s="65"/>
      <c r="P11" s="3" t="str">
        <f t="shared" ref="P11:P40" si="0">IF(G11=(H11+I11),"◯","×")</f>
        <v>◯</v>
      </c>
    </row>
    <row r="12" spans="2:16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65"/>
      <c r="L12" s="65"/>
      <c r="M12" s="66"/>
      <c r="N12" s="42"/>
      <c r="O12" s="65"/>
      <c r="P12" s="3" t="str">
        <f t="shared" si="0"/>
        <v>◯</v>
      </c>
    </row>
    <row r="13" spans="2:16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65"/>
      <c r="L13" s="65"/>
      <c r="M13" s="66"/>
      <c r="N13" s="42"/>
      <c r="O13" s="65"/>
      <c r="P13" s="3" t="str">
        <f t="shared" si="0"/>
        <v>◯</v>
      </c>
    </row>
    <row r="14" spans="2:16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65"/>
      <c r="L14" s="65"/>
      <c r="M14" s="66"/>
      <c r="N14" s="42"/>
      <c r="O14" s="65"/>
      <c r="P14" s="3" t="str">
        <f t="shared" si="0"/>
        <v>◯</v>
      </c>
    </row>
    <row r="15" spans="2:16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65"/>
      <c r="L15" s="65"/>
      <c r="M15" s="66"/>
      <c r="N15" s="42"/>
      <c r="O15" s="65"/>
      <c r="P15" s="3" t="str">
        <f t="shared" si="0"/>
        <v>◯</v>
      </c>
    </row>
    <row r="16" spans="2:16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65"/>
      <c r="L16" s="65"/>
      <c r="M16" s="66"/>
      <c r="N16" s="42"/>
      <c r="O16" s="65"/>
      <c r="P16" s="3" t="str">
        <f t="shared" si="0"/>
        <v>◯</v>
      </c>
    </row>
    <row r="17" spans="2:16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65"/>
      <c r="L17" s="65"/>
      <c r="M17" s="66"/>
      <c r="N17" s="42"/>
      <c r="O17" s="65"/>
      <c r="P17" s="3" t="str">
        <f t="shared" si="0"/>
        <v>◯</v>
      </c>
    </row>
    <row r="18" spans="2:16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65"/>
      <c r="L18" s="68"/>
      <c r="M18" s="66"/>
      <c r="N18" s="42"/>
      <c r="O18" s="65"/>
      <c r="P18" s="3" t="str">
        <f t="shared" si="0"/>
        <v>◯</v>
      </c>
    </row>
    <row r="19" spans="2:16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65"/>
      <c r="L19" s="65"/>
      <c r="M19" s="66"/>
      <c r="N19" s="42"/>
      <c r="O19" s="65"/>
      <c r="P19" s="3" t="str">
        <f t="shared" si="0"/>
        <v>◯</v>
      </c>
    </row>
    <row r="20" spans="2:16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65"/>
      <c r="L20" s="65"/>
      <c r="M20" s="66"/>
      <c r="N20" s="42"/>
      <c r="O20" s="65"/>
      <c r="P20" s="3" t="str">
        <f t="shared" si="0"/>
        <v>◯</v>
      </c>
    </row>
    <row r="21" spans="2:16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65"/>
      <c r="L21" s="65"/>
      <c r="M21" s="66"/>
      <c r="N21" s="42"/>
      <c r="O21" s="65"/>
      <c r="P21" s="3" t="str">
        <f t="shared" si="0"/>
        <v>◯</v>
      </c>
    </row>
    <row r="22" spans="2:16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65"/>
      <c r="L22" s="65"/>
      <c r="M22" s="66"/>
      <c r="N22" s="42"/>
      <c r="O22" s="65"/>
      <c r="P22" s="3" t="str">
        <f t="shared" si="0"/>
        <v>◯</v>
      </c>
    </row>
    <row r="23" spans="2:16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65"/>
      <c r="L23" s="65"/>
      <c r="M23" s="66"/>
      <c r="N23" s="42"/>
      <c r="O23" s="65"/>
      <c r="P23" s="3" t="str">
        <f t="shared" si="0"/>
        <v>◯</v>
      </c>
    </row>
    <row r="24" spans="2:16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65"/>
      <c r="L24" s="65"/>
      <c r="M24" s="66"/>
      <c r="N24" s="42"/>
      <c r="O24" s="65"/>
      <c r="P24" s="3" t="str">
        <f t="shared" si="0"/>
        <v>◯</v>
      </c>
    </row>
    <row r="25" spans="2:16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65"/>
      <c r="L25" s="65"/>
      <c r="M25" s="66"/>
      <c r="N25" s="42"/>
      <c r="O25" s="65"/>
      <c r="P25" s="3" t="str">
        <f t="shared" si="0"/>
        <v>◯</v>
      </c>
    </row>
    <row r="26" spans="2:16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65"/>
      <c r="L26" s="65"/>
      <c r="M26" s="66"/>
      <c r="N26" s="42"/>
      <c r="O26" s="65"/>
      <c r="P26" s="3" t="str">
        <f t="shared" si="0"/>
        <v>◯</v>
      </c>
    </row>
    <row r="27" spans="2:16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65"/>
      <c r="L27" s="65"/>
      <c r="M27" s="66"/>
      <c r="N27" s="42"/>
      <c r="O27" s="65"/>
      <c r="P27" s="3" t="str">
        <f t="shared" si="0"/>
        <v>◯</v>
      </c>
    </row>
    <row r="28" spans="2:16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65"/>
      <c r="L28" s="65"/>
      <c r="M28" s="66"/>
      <c r="N28" s="42"/>
      <c r="O28" s="65"/>
      <c r="P28" s="3" t="str">
        <f t="shared" si="0"/>
        <v>◯</v>
      </c>
    </row>
    <row r="29" spans="2:16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65"/>
      <c r="L29" s="65"/>
      <c r="M29" s="66"/>
      <c r="N29" s="42"/>
      <c r="O29" s="65"/>
      <c r="P29" s="3" t="str">
        <f t="shared" si="0"/>
        <v>◯</v>
      </c>
    </row>
    <row r="30" spans="2:16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65"/>
      <c r="L30" s="65"/>
      <c r="M30" s="66"/>
      <c r="N30" s="42"/>
      <c r="O30" s="65"/>
      <c r="P30" s="3" t="str">
        <f t="shared" si="0"/>
        <v>◯</v>
      </c>
    </row>
    <row r="31" spans="2:16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65"/>
      <c r="L31" s="65"/>
      <c r="M31" s="66"/>
      <c r="N31" s="42"/>
      <c r="O31" s="65"/>
      <c r="P31" s="3" t="str">
        <f t="shared" si="0"/>
        <v>◯</v>
      </c>
    </row>
    <row r="32" spans="2:16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65"/>
      <c r="L32" s="65"/>
      <c r="M32" s="66"/>
      <c r="N32" s="42"/>
      <c r="O32" s="65"/>
      <c r="P32" s="3" t="str">
        <f t="shared" si="0"/>
        <v>◯</v>
      </c>
    </row>
    <row r="33" spans="2:17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65"/>
      <c r="L33" s="65"/>
      <c r="M33" s="66"/>
      <c r="N33" s="42"/>
      <c r="O33" s="65"/>
      <c r="P33" s="3" t="str">
        <f t="shared" si="0"/>
        <v>◯</v>
      </c>
    </row>
    <row r="34" spans="2:17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65"/>
      <c r="L34" s="65"/>
      <c r="M34" s="66"/>
      <c r="N34" s="42"/>
      <c r="O34" s="65"/>
      <c r="P34" s="3" t="str">
        <f t="shared" si="0"/>
        <v>◯</v>
      </c>
    </row>
    <row r="35" spans="2:17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65"/>
      <c r="L35" s="65"/>
      <c r="M35" s="66"/>
      <c r="N35" s="42"/>
      <c r="O35" s="65"/>
      <c r="P35" s="3" t="str">
        <f t="shared" si="0"/>
        <v>◯</v>
      </c>
    </row>
    <row r="36" spans="2:17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65"/>
      <c r="L36" s="65"/>
      <c r="M36" s="66"/>
      <c r="N36" s="42"/>
      <c r="O36" s="65"/>
      <c r="P36" s="3" t="str">
        <f t="shared" si="0"/>
        <v>◯</v>
      </c>
    </row>
    <row r="37" spans="2:17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65"/>
      <c r="L37" s="65"/>
      <c r="M37" s="66"/>
      <c r="N37" s="42"/>
      <c r="O37" s="65"/>
      <c r="P37" s="3" t="str">
        <f t="shared" si="0"/>
        <v>◯</v>
      </c>
    </row>
    <row r="38" spans="2:17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65"/>
      <c r="L38" s="65"/>
      <c r="M38" s="66"/>
      <c r="N38" s="42"/>
      <c r="O38" s="65"/>
      <c r="P38" s="3" t="str">
        <f t="shared" si="0"/>
        <v>◯</v>
      </c>
    </row>
    <row r="39" spans="2:17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65"/>
      <c r="L39" s="65"/>
      <c r="M39" s="66"/>
      <c r="N39" s="42"/>
      <c r="O39" s="65"/>
      <c r="P39" s="3" t="str">
        <f t="shared" si="0"/>
        <v>◯</v>
      </c>
    </row>
    <row r="40" spans="2:17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65"/>
      <c r="L40" s="65"/>
      <c r="M40" s="66"/>
      <c r="N40" s="42"/>
      <c r="O40" s="65"/>
      <c r="P40" s="3" t="str">
        <f t="shared" si="0"/>
        <v>◯</v>
      </c>
    </row>
    <row r="41" spans="2:17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1"/>
      <c r="N41" s="50"/>
      <c r="O41" s="49"/>
      <c r="Q41" s="3"/>
    </row>
    <row r="42" spans="2:17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1"/>
      <c r="N42" s="50"/>
      <c r="O42" s="49"/>
      <c r="Q42" s="3"/>
    </row>
    <row r="43" spans="2:17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1"/>
      <c r="N43" s="50"/>
      <c r="O43" s="49"/>
      <c r="Q43" s="3"/>
    </row>
    <row r="44" spans="2:17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1"/>
      <c r="N44" s="50"/>
      <c r="O44" s="49"/>
      <c r="Q44" s="3"/>
    </row>
    <row r="45" spans="2:17" ht="19" customHeight="1">
      <c r="B45" s="77" t="s">
        <v>61</v>
      </c>
    </row>
    <row r="46" spans="2:17" ht="19" customHeight="1">
      <c r="B46" s="90" t="s">
        <v>60</v>
      </c>
    </row>
    <row r="47" spans="2:17" ht="11.15" customHeight="1" thickBot="1"/>
    <row r="48" spans="2:17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K48" s="15"/>
      <c r="L48" s="1"/>
      <c r="M48" s="2"/>
      <c r="N48"/>
      <c r="P48" s="78" t="s">
        <v>12</v>
      </c>
    </row>
    <row r="49" spans="3:17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K49" s="36" t="s">
        <v>18</v>
      </c>
      <c r="L49" s="79" t="s">
        <v>50</v>
      </c>
      <c r="M49" s="28" t="s">
        <v>22</v>
      </c>
      <c r="N49" s="32" t="s">
        <v>20</v>
      </c>
      <c r="O49" s="31" t="s">
        <v>37</v>
      </c>
      <c r="P49" s="33" t="str">
        <f>IF(G49=(H49+I49),"◯","×")</f>
        <v>◯</v>
      </c>
    </row>
    <row r="50" spans="3:17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M50" s="29"/>
      <c r="O50" s="30"/>
      <c r="Q50" s="14"/>
    </row>
    <row r="51" spans="3:17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</row>
    <row r="52" spans="3:17" ht="22.5">
      <c r="G52" s="34" t="s">
        <v>18</v>
      </c>
      <c r="H52" s="19"/>
      <c r="I52" s="26" t="s">
        <v>20</v>
      </c>
      <c r="J52" s="26"/>
    </row>
    <row r="53" spans="3:17">
      <c r="G53" s="37" t="s">
        <v>35</v>
      </c>
      <c r="I53" s="25" t="s">
        <v>36</v>
      </c>
      <c r="J53" s="25"/>
    </row>
  </sheetData>
  <mergeCells count="12">
    <mergeCell ref="O8:O9"/>
    <mergeCell ref="M2:M3"/>
    <mergeCell ref="G2:L2"/>
    <mergeCell ref="M6:N6"/>
    <mergeCell ref="B8:B9"/>
    <mergeCell ref="C8:D9"/>
    <mergeCell ref="E8:F8"/>
    <mergeCell ref="G8:J8"/>
    <mergeCell ref="K8:K9"/>
    <mergeCell ref="L8:L9"/>
    <mergeCell ref="M8:M9"/>
    <mergeCell ref="N8:N9"/>
  </mergeCells>
  <phoneticPr fontId="2"/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4DA4D-ECB7-4D46-ACAF-61C00400A421}">
  <dimension ref="B1:Q53"/>
  <sheetViews>
    <sheetView view="pageBreakPreview" zoomScale="60" zoomScaleNormal="100" workbookViewId="0">
      <selection activeCell="K8" sqref="K8:K9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33203125" customWidth="1"/>
    <col min="11" max="11" width="13.5" customWidth="1"/>
    <col min="12" max="12" width="15.33203125" customWidth="1"/>
    <col min="13" max="13" width="7" style="1" customWidth="1"/>
    <col min="14" max="14" width="8.5" style="2" customWidth="1"/>
    <col min="15" max="15" width="7.75" customWidth="1"/>
    <col min="16" max="16" width="6.08203125" customWidth="1"/>
    <col min="17" max="17" width="6.25" style="3" customWidth="1"/>
  </cols>
  <sheetData>
    <row r="1" spans="2:16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6"/>
      <c r="N1" s="45"/>
      <c r="O1" s="44"/>
    </row>
    <row r="2" spans="2:16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07">
        <v>6</v>
      </c>
      <c r="N2" s="45"/>
      <c r="O2" s="44"/>
    </row>
    <row r="3" spans="2:16">
      <c r="B3" s="46"/>
      <c r="C3" s="44"/>
      <c r="D3" s="44"/>
      <c r="E3" s="44"/>
      <c r="F3" s="44"/>
      <c r="G3" s="44"/>
      <c r="H3" s="44"/>
      <c r="I3" s="44"/>
      <c r="J3" s="44"/>
      <c r="K3" s="94" t="s">
        <v>32</v>
      </c>
      <c r="L3" s="95">
        <v>8</v>
      </c>
      <c r="M3" s="207"/>
      <c r="N3" s="47" t="s">
        <v>1</v>
      </c>
      <c r="O3" s="44"/>
    </row>
    <row r="4" spans="2:16">
      <c r="B4" s="46"/>
      <c r="C4" s="44"/>
      <c r="D4" s="44"/>
      <c r="E4" s="44"/>
      <c r="F4" s="44"/>
      <c r="G4" s="44"/>
      <c r="H4" s="44"/>
      <c r="I4" s="44"/>
      <c r="J4" s="44"/>
      <c r="K4" s="94" t="s">
        <v>40</v>
      </c>
      <c r="L4" s="96" t="str">
        <f>+'R8.4'!$L$4</f>
        <v>●●漁協</v>
      </c>
      <c r="N4" s="45"/>
      <c r="O4" s="44"/>
    </row>
    <row r="5" spans="2:16">
      <c r="B5" s="46"/>
      <c r="C5" s="44"/>
      <c r="D5" s="44"/>
      <c r="E5" s="44"/>
      <c r="F5" s="44"/>
      <c r="G5" s="44"/>
      <c r="H5" s="44"/>
      <c r="I5" s="44"/>
      <c r="J5" s="44"/>
      <c r="K5" s="94" t="s">
        <v>43</v>
      </c>
      <c r="L5" s="96" t="str">
        <f>+'R8.4'!$L$5</f>
        <v>●●　●●　　</v>
      </c>
      <c r="N5" s="45"/>
      <c r="O5" s="44"/>
    </row>
    <row r="6" spans="2:16">
      <c r="B6" s="46"/>
      <c r="C6" s="44"/>
      <c r="D6" s="44"/>
      <c r="E6" s="44"/>
      <c r="F6" s="44"/>
      <c r="G6" s="44"/>
      <c r="H6" s="44"/>
      <c r="I6" s="44"/>
      <c r="J6" s="44"/>
      <c r="K6" s="94" t="s">
        <v>33</v>
      </c>
      <c r="L6" s="96" t="str">
        <f>+'R8.4'!$L$6</f>
        <v>AA１－１２３４</v>
      </c>
      <c r="M6" s="204"/>
      <c r="N6" s="204"/>
      <c r="O6" s="44"/>
    </row>
    <row r="7" spans="2:16" ht="27" customHeight="1">
      <c r="B7" s="46"/>
      <c r="C7" s="44"/>
      <c r="D7" s="44"/>
      <c r="E7" s="44"/>
      <c r="F7" s="44"/>
      <c r="G7" s="44"/>
      <c r="H7" s="44"/>
      <c r="I7" s="44"/>
      <c r="J7" s="44"/>
      <c r="K7" s="94" t="s">
        <v>2</v>
      </c>
      <c r="L7" s="96" t="str">
        <f>+'R8.4'!$L$7</f>
        <v>●●丸</v>
      </c>
      <c r="M7" s="46"/>
      <c r="N7" s="45"/>
      <c r="O7" s="44"/>
    </row>
    <row r="8" spans="2:16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2" t="s">
        <v>48</v>
      </c>
      <c r="L8" s="205" t="s">
        <v>6</v>
      </c>
      <c r="M8" s="205" t="s">
        <v>38</v>
      </c>
      <c r="N8" s="202" t="s">
        <v>7</v>
      </c>
      <c r="O8" s="202" t="s">
        <v>8</v>
      </c>
      <c r="P8" s="4"/>
    </row>
    <row r="9" spans="2:16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216"/>
      <c r="L9" s="206"/>
      <c r="M9" s="206"/>
      <c r="N9" s="203"/>
      <c r="O9" s="203"/>
      <c r="P9" s="17" t="s">
        <v>23</v>
      </c>
    </row>
    <row r="10" spans="2:16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3"/>
      <c r="L10" s="43"/>
      <c r="M10" s="64"/>
      <c r="N10" s="42"/>
      <c r="O10" s="65"/>
      <c r="P10" s="3" t="str">
        <f>IF(G10=(H10+I10),"◯","×")</f>
        <v>◯</v>
      </c>
    </row>
    <row r="11" spans="2:16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65"/>
      <c r="L11" s="65"/>
      <c r="M11" s="66"/>
      <c r="N11" s="42"/>
      <c r="O11" s="65"/>
      <c r="P11" s="3" t="str">
        <f t="shared" ref="P11:P40" si="0">IF(G11=(H11+I11),"◯","×")</f>
        <v>◯</v>
      </c>
    </row>
    <row r="12" spans="2:16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65"/>
      <c r="L12" s="65"/>
      <c r="M12" s="66"/>
      <c r="N12" s="42"/>
      <c r="O12" s="65"/>
      <c r="P12" s="3" t="str">
        <f t="shared" si="0"/>
        <v>◯</v>
      </c>
    </row>
    <row r="13" spans="2:16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65"/>
      <c r="L13" s="65"/>
      <c r="M13" s="66"/>
      <c r="N13" s="42"/>
      <c r="O13" s="65"/>
      <c r="P13" s="3" t="str">
        <f t="shared" si="0"/>
        <v>◯</v>
      </c>
    </row>
    <row r="14" spans="2:16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65"/>
      <c r="L14" s="65"/>
      <c r="M14" s="66"/>
      <c r="N14" s="42"/>
      <c r="O14" s="65"/>
      <c r="P14" s="3" t="str">
        <f t="shared" si="0"/>
        <v>◯</v>
      </c>
    </row>
    <row r="15" spans="2:16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65"/>
      <c r="L15" s="65"/>
      <c r="M15" s="66"/>
      <c r="N15" s="42"/>
      <c r="O15" s="65"/>
      <c r="P15" s="3" t="str">
        <f t="shared" si="0"/>
        <v>◯</v>
      </c>
    </row>
    <row r="16" spans="2:16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65"/>
      <c r="L16" s="65"/>
      <c r="M16" s="66"/>
      <c r="N16" s="42"/>
      <c r="O16" s="65"/>
      <c r="P16" s="3" t="str">
        <f t="shared" si="0"/>
        <v>◯</v>
      </c>
    </row>
    <row r="17" spans="2:16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65"/>
      <c r="L17" s="65"/>
      <c r="M17" s="66"/>
      <c r="N17" s="42"/>
      <c r="O17" s="65"/>
      <c r="P17" s="3" t="str">
        <f t="shared" si="0"/>
        <v>◯</v>
      </c>
    </row>
    <row r="18" spans="2:16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65"/>
      <c r="L18" s="68"/>
      <c r="M18" s="66"/>
      <c r="N18" s="42"/>
      <c r="O18" s="65"/>
      <c r="P18" s="3" t="str">
        <f t="shared" si="0"/>
        <v>◯</v>
      </c>
    </row>
    <row r="19" spans="2:16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65"/>
      <c r="L19" s="65"/>
      <c r="M19" s="66"/>
      <c r="N19" s="42"/>
      <c r="O19" s="65"/>
      <c r="P19" s="3" t="str">
        <f t="shared" si="0"/>
        <v>◯</v>
      </c>
    </row>
    <row r="20" spans="2:16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65"/>
      <c r="L20" s="65"/>
      <c r="M20" s="66"/>
      <c r="N20" s="42"/>
      <c r="O20" s="65"/>
      <c r="P20" s="3" t="str">
        <f t="shared" si="0"/>
        <v>◯</v>
      </c>
    </row>
    <row r="21" spans="2:16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65"/>
      <c r="L21" s="65"/>
      <c r="M21" s="66"/>
      <c r="N21" s="42"/>
      <c r="O21" s="65"/>
      <c r="P21" s="3" t="str">
        <f t="shared" si="0"/>
        <v>◯</v>
      </c>
    </row>
    <row r="22" spans="2:16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65"/>
      <c r="L22" s="65"/>
      <c r="M22" s="66"/>
      <c r="N22" s="42"/>
      <c r="O22" s="65"/>
      <c r="P22" s="3" t="str">
        <f t="shared" si="0"/>
        <v>◯</v>
      </c>
    </row>
    <row r="23" spans="2:16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65"/>
      <c r="L23" s="65"/>
      <c r="M23" s="66"/>
      <c r="N23" s="42"/>
      <c r="O23" s="65"/>
      <c r="P23" s="3" t="str">
        <f t="shared" si="0"/>
        <v>◯</v>
      </c>
    </row>
    <row r="24" spans="2:16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65"/>
      <c r="L24" s="65"/>
      <c r="M24" s="66"/>
      <c r="N24" s="42"/>
      <c r="O24" s="65"/>
      <c r="P24" s="3" t="str">
        <f t="shared" si="0"/>
        <v>◯</v>
      </c>
    </row>
    <row r="25" spans="2:16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65"/>
      <c r="L25" s="65"/>
      <c r="M25" s="66"/>
      <c r="N25" s="42"/>
      <c r="O25" s="65"/>
      <c r="P25" s="3" t="str">
        <f t="shared" si="0"/>
        <v>◯</v>
      </c>
    </row>
    <row r="26" spans="2:16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65"/>
      <c r="L26" s="65"/>
      <c r="M26" s="66"/>
      <c r="N26" s="42"/>
      <c r="O26" s="65"/>
      <c r="P26" s="3" t="str">
        <f t="shared" si="0"/>
        <v>◯</v>
      </c>
    </row>
    <row r="27" spans="2:16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65"/>
      <c r="L27" s="65"/>
      <c r="M27" s="66"/>
      <c r="N27" s="42"/>
      <c r="O27" s="65"/>
      <c r="P27" s="3" t="str">
        <f t="shared" si="0"/>
        <v>◯</v>
      </c>
    </row>
    <row r="28" spans="2:16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65"/>
      <c r="L28" s="65"/>
      <c r="M28" s="66"/>
      <c r="N28" s="42"/>
      <c r="O28" s="65"/>
      <c r="P28" s="3" t="str">
        <f t="shared" si="0"/>
        <v>◯</v>
      </c>
    </row>
    <row r="29" spans="2:16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65"/>
      <c r="L29" s="65"/>
      <c r="M29" s="66"/>
      <c r="N29" s="42"/>
      <c r="O29" s="65"/>
      <c r="P29" s="3" t="str">
        <f t="shared" si="0"/>
        <v>◯</v>
      </c>
    </row>
    <row r="30" spans="2:16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65"/>
      <c r="L30" s="65"/>
      <c r="M30" s="66"/>
      <c r="N30" s="42"/>
      <c r="O30" s="65"/>
      <c r="P30" s="3" t="str">
        <f t="shared" si="0"/>
        <v>◯</v>
      </c>
    </row>
    <row r="31" spans="2:16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65"/>
      <c r="L31" s="65"/>
      <c r="M31" s="66"/>
      <c r="N31" s="42"/>
      <c r="O31" s="65"/>
      <c r="P31" s="3" t="str">
        <f t="shared" si="0"/>
        <v>◯</v>
      </c>
    </row>
    <row r="32" spans="2:16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65"/>
      <c r="L32" s="65"/>
      <c r="M32" s="66"/>
      <c r="N32" s="42"/>
      <c r="O32" s="65"/>
      <c r="P32" s="3" t="str">
        <f t="shared" si="0"/>
        <v>◯</v>
      </c>
    </row>
    <row r="33" spans="2:17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65"/>
      <c r="L33" s="65"/>
      <c r="M33" s="66"/>
      <c r="N33" s="42"/>
      <c r="O33" s="65"/>
      <c r="P33" s="3" t="str">
        <f t="shared" si="0"/>
        <v>◯</v>
      </c>
    </row>
    <row r="34" spans="2:17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65"/>
      <c r="L34" s="65"/>
      <c r="M34" s="66"/>
      <c r="N34" s="42"/>
      <c r="O34" s="65"/>
      <c r="P34" s="3" t="str">
        <f t="shared" si="0"/>
        <v>◯</v>
      </c>
    </row>
    <row r="35" spans="2:17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65"/>
      <c r="L35" s="65"/>
      <c r="M35" s="66"/>
      <c r="N35" s="42"/>
      <c r="O35" s="65"/>
      <c r="P35" s="3" t="str">
        <f t="shared" si="0"/>
        <v>◯</v>
      </c>
    </row>
    <row r="36" spans="2:17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65"/>
      <c r="L36" s="65"/>
      <c r="M36" s="66"/>
      <c r="N36" s="42"/>
      <c r="O36" s="65"/>
      <c r="P36" s="3" t="str">
        <f t="shared" si="0"/>
        <v>◯</v>
      </c>
    </row>
    <row r="37" spans="2:17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65"/>
      <c r="L37" s="65"/>
      <c r="M37" s="66"/>
      <c r="N37" s="42"/>
      <c r="O37" s="65"/>
      <c r="P37" s="3" t="str">
        <f t="shared" si="0"/>
        <v>◯</v>
      </c>
    </row>
    <row r="38" spans="2:17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65"/>
      <c r="L38" s="65"/>
      <c r="M38" s="66"/>
      <c r="N38" s="42"/>
      <c r="O38" s="65"/>
      <c r="P38" s="3" t="str">
        <f t="shared" si="0"/>
        <v>◯</v>
      </c>
    </row>
    <row r="39" spans="2:17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65"/>
      <c r="L39" s="65"/>
      <c r="M39" s="66"/>
      <c r="N39" s="42"/>
      <c r="O39" s="65"/>
      <c r="P39" s="3" t="str">
        <f t="shared" si="0"/>
        <v>◯</v>
      </c>
    </row>
    <row r="40" spans="2:17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65"/>
      <c r="L40" s="65"/>
      <c r="M40" s="66"/>
      <c r="N40" s="42"/>
      <c r="O40" s="65"/>
      <c r="P40" s="3" t="str">
        <f t="shared" si="0"/>
        <v>◯</v>
      </c>
    </row>
    <row r="41" spans="2:17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1"/>
      <c r="N41" s="50"/>
      <c r="O41" s="49"/>
      <c r="Q41" s="3"/>
    </row>
    <row r="42" spans="2:17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1"/>
      <c r="N42" s="50"/>
      <c r="O42" s="49"/>
      <c r="Q42" s="3"/>
    </row>
    <row r="43" spans="2:17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1"/>
      <c r="N43" s="50"/>
      <c r="O43" s="49"/>
      <c r="Q43" s="3"/>
    </row>
    <row r="44" spans="2:17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1"/>
      <c r="N44" s="50"/>
      <c r="O44" s="49"/>
      <c r="Q44" s="3"/>
    </row>
    <row r="45" spans="2:17" ht="19" customHeight="1">
      <c r="B45" s="77" t="s">
        <v>61</v>
      </c>
    </row>
    <row r="46" spans="2:17" ht="19" customHeight="1">
      <c r="B46" s="90" t="s">
        <v>60</v>
      </c>
    </row>
    <row r="47" spans="2:17" ht="11.15" customHeight="1" thickBot="1"/>
    <row r="48" spans="2:17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K48" s="15"/>
      <c r="L48" s="1"/>
      <c r="M48" s="2"/>
      <c r="N48"/>
      <c r="P48" s="78" t="s">
        <v>12</v>
      </c>
    </row>
    <row r="49" spans="3:17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K49" s="36" t="s">
        <v>18</v>
      </c>
      <c r="L49" s="79" t="s">
        <v>50</v>
      </c>
      <c r="M49" s="28" t="s">
        <v>22</v>
      </c>
      <c r="N49" s="32" t="s">
        <v>20</v>
      </c>
      <c r="O49" s="31" t="s">
        <v>37</v>
      </c>
      <c r="P49" s="33" t="str">
        <f>IF(G49=(H49+I49),"◯","×")</f>
        <v>◯</v>
      </c>
    </row>
    <row r="50" spans="3:17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M50" s="29"/>
      <c r="O50" s="30"/>
      <c r="Q50" s="14"/>
    </row>
    <row r="51" spans="3:17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</row>
    <row r="52" spans="3:17" ht="22.5">
      <c r="G52" s="34" t="s">
        <v>18</v>
      </c>
      <c r="H52" s="19"/>
      <c r="I52" s="26" t="s">
        <v>20</v>
      </c>
      <c r="J52" s="26"/>
    </row>
    <row r="53" spans="3:17">
      <c r="G53" s="37" t="s">
        <v>35</v>
      </c>
      <c r="I53" s="25" t="s">
        <v>36</v>
      </c>
      <c r="J53" s="25"/>
    </row>
  </sheetData>
  <mergeCells count="12">
    <mergeCell ref="O8:O9"/>
    <mergeCell ref="M2:M3"/>
    <mergeCell ref="G2:L2"/>
    <mergeCell ref="M6:N6"/>
    <mergeCell ref="B8:B9"/>
    <mergeCell ref="C8:D9"/>
    <mergeCell ref="E8:F8"/>
    <mergeCell ref="G8:J8"/>
    <mergeCell ref="K8:K9"/>
    <mergeCell ref="L8:L9"/>
    <mergeCell ref="M8:M9"/>
    <mergeCell ref="N8:N9"/>
  </mergeCells>
  <phoneticPr fontId="2"/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7C4A-FEE7-4DC6-9606-09E0AB7564F6}">
  <dimension ref="B1:Q53"/>
  <sheetViews>
    <sheetView view="pageBreakPreview" zoomScale="60" zoomScaleNormal="100" workbookViewId="0">
      <selection activeCell="M25" sqref="M25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75" customWidth="1"/>
    <col min="11" max="11" width="13.5" customWidth="1"/>
    <col min="12" max="12" width="15.33203125" customWidth="1"/>
    <col min="13" max="13" width="7" style="1" customWidth="1"/>
    <col min="14" max="14" width="8.5" style="2" customWidth="1"/>
    <col min="15" max="15" width="7.75" customWidth="1"/>
    <col min="16" max="16" width="6.08203125" customWidth="1"/>
    <col min="17" max="17" width="6.25" style="3" customWidth="1"/>
  </cols>
  <sheetData>
    <row r="1" spans="2:16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6"/>
      <c r="N1" s="45"/>
      <c r="O1" s="44"/>
    </row>
    <row r="2" spans="2:16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07">
        <v>7</v>
      </c>
      <c r="N2" s="45"/>
      <c r="O2" s="44"/>
    </row>
    <row r="3" spans="2:16">
      <c r="B3" s="46"/>
      <c r="C3" s="44"/>
      <c r="D3" s="44"/>
      <c r="E3" s="44"/>
      <c r="F3" s="44"/>
      <c r="G3" s="44"/>
      <c r="H3" s="44"/>
      <c r="I3" s="44"/>
      <c r="J3" s="44"/>
      <c r="K3" s="94" t="s">
        <v>32</v>
      </c>
      <c r="L3" s="95">
        <v>8</v>
      </c>
      <c r="M3" s="207"/>
      <c r="N3" s="47" t="s">
        <v>1</v>
      </c>
      <c r="O3" s="44"/>
    </row>
    <row r="4" spans="2:16">
      <c r="B4" s="46"/>
      <c r="C4" s="44"/>
      <c r="D4" s="44"/>
      <c r="E4" s="44"/>
      <c r="F4" s="44"/>
      <c r="G4" s="44"/>
      <c r="H4" s="44"/>
      <c r="I4" s="44"/>
      <c r="J4" s="44"/>
      <c r="K4" s="94" t="s">
        <v>40</v>
      </c>
      <c r="L4" s="96" t="str">
        <f>+'R8.4'!$L$4</f>
        <v>●●漁協</v>
      </c>
      <c r="N4" s="45"/>
      <c r="O4" s="44"/>
    </row>
    <row r="5" spans="2:16">
      <c r="B5" s="46"/>
      <c r="C5" s="44"/>
      <c r="D5" s="44"/>
      <c r="E5" s="44"/>
      <c r="F5" s="44"/>
      <c r="G5" s="44"/>
      <c r="H5" s="44"/>
      <c r="I5" s="44"/>
      <c r="J5" s="44"/>
      <c r="K5" s="94" t="s">
        <v>43</v>
      </c>
      <c r="L5" s="96" t="str">
        <f>+'R8.4'!$L$5</f>
        <v>●●　●●　　</v>
      </c>
      <c r="N5" s="45"/>
      <c r="O5" s="44"/>
    </row>
    <row r="6" spans="2:16">
      <c r="B6" s="46"/>
      <c r="C6" s="44"/>
      <c r="D6" s="44"/>
      <c r="E6" s="44"/>
      <c r="F6" s="44"/>
      <c r="G6" s="44"/>
      <c r="H6" s="44"/>
      <c r="I6" s="44"/>
      <c r="J6" s="44"/>
      <c r="K6" s="94" t="s">
        <v>33</v>
      </c>
      <c r="L6" s="96" t="str">
        <f>+'R8.4'!$L$6</f>
        <v>AA１－１２３４</v>
      </c>
      <c r="M6" s="204"/>
      <c r="N6" s="204"/>
      <c r="O6" s="44"/>
    </row>
    <row r="7" spans="2:16" ht="27" customHeight="1">
      <c r="B7" s="46"/>
      <c r="C7" s="44"/>
      <c r="D7" s="44"/>
      <c r="E7" s="44"/>
      <c r="F7" s="44"/>
      <c r="G7" s="44"/>
      <c r="H7" s="44"/>
      <c r="I7" s="44"/>
      <c r="J7" s="44"/>
      <c r="K7" s="94" t="s">
        <v>2</v>
      </c>
      <c r="L7" s="96" t="str">
        <f>+'R8.4'!$L$7</f>
        <v>●●丸</v>
      </c>
      <c r="M7" s="46"/>
      <c r="N7" s="45"/>
      <c r="O7" s="44"/>
    </row>
    <row r="8" spans="2:16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2" t="s">
        <v>48</v>
      </c>
      <c r="L8" s="205" t="s">
        <v>6</v>
      </c>
      <c r="M8" s="205" t="s">
        <v>38</v>
      </c>
      <c r="N8" s="202" t="s">
        <v>7</v>
      </c>
      <c r="O8" s="202" t="s">
        <v>8</v>
      </c>
      <c r="P8" s="4"/>
    </row>
    <row r="9" spans="2:16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216"/>
      <c r="L9" s="206"/>
      <c r="M9" s="206"/>
      <c r="N9" s="203"/>
      <c r="O9" s="203"/>
      <c r="P9" s="17" t="s">
        <v>23</v>
      </c>
    </row>
    <row r="10" spans="2:16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3"/>
      <c r="L10" s="43"/>
      <c r="M10" s="64"/>
      <c r="N10" s="42"/>
      <c r="O10" s="65"/>
      <c r="P10" s="3" t="str">
        <f>IF(G10=(H10+I10),"◯","×")</f>
        <v>◯</v>
      </c>
    </row>
    <row r="11" spans="2:16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65"/>
      <c r="L11" s="65"/>
      <c r="M11" s="66"/>
      <c r="N11" s="42"/>
      <c r="O11" s="65"/>
      <c r="P11" s="3" t="str">
        <f t="shared" ref="P11:P40" si="0">IF(G11=(H11+I11),"◯","×")</f>
        <v>◯</v>
      </c>
    </row>
    <row r="12" spans="2:16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65"/>
      <c r="L12" s="65"/>
      <c r="M12" s="66"/>
      <c r="N12" s="42"/>
      <c r="O12" s="65"/>
      <c r="P12" s="3" t="str">
        <f t="shared" si="0"/>
        <v>◯</v>
      </c>
    </row>
    <row r="13" spans="2:16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65"/>
      <c r="L13" s="65"/>
      <c r="M13" s="66"/>
      <c r="N13" s="42"/>
      <c r="O13" s="65"/>
      <c r="P13" s="3" t="str">
        <f t="shared" si="0"/>
        <v>◯</v>
      </c>
    </row>
    <row r="14" spans="2:16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65"/>
      <c r="L14" s="65"/>
      <c r="M14" s="66"/>
      <c r="N14" s="42"/>
      <c r="O14" s="65"/>
      <c r="P14" s="3" t="str">
        <f t="shared" si="0"/>
        <v>◯</v>
      </c>
    </row>
    <row r="15" spans="2:16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65"/>
      <c r="L15" s="65"/>
      <c r="M15" s="66"/>
      <c r="N15" s="42"/>
      <c r="O15" s="65"/>
      <c r="P15" s="3" t="str">
        <f t="shared" si="0"/>
        <v>◯</v>
      </c>
    </row>
    <row r="16" spans="2:16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65"/>
      <c r="L16" s="65"/>
      <c r="M16" s="66"/>
      <c r="N16" s="42"/>
      <c r="O16" s="65"/>
      <c r="P16" s="3" t="str">
        <f t="shared" si="0"/>
        <v>◯</v>
      </c>
    </row>
    <row r="17" spans="2:16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65"/>
      <c r="L17" s="65"/>
      <c r="M17" s="66"/>
      <c r="N17" s="42"/>
      <c r="O17" s="65"/>
      <c r="P17" s="3" t="str">
        <f t="shared" si="0"/>
        <v>◯</v>
      </c>
    </row>
    <row r="18" spans="2:16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65"/>
      <c r="L18" s="68"/>
      <c r="M18" s="66"/>
      <c r="N18" s="42"/>
      <c r="O18" s="65"/>
      <c r="P18" s="3" t="str">
        <f t="shared" si="0"/>
        <v>◯</v>
      </c>
    </row>
    <row r="19" spans="2:16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65"/>
      <c r="L19" s="65"/>
      <c r="M19" s="66"/>
      <c r="N19" s="42"/>
      <c r="O19" s="65"/>
      <c r="P19" s="3" t="str">
        <f t="shared" si="0"/>
        <v>◯</v>
      </c>
    </row>
    <row r="20" spans="2:16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65"/>
      <c r="L20" s="65"/>
      <c r="M20" s="66"/>
      <c r="N20" s="42"/>
      <c r="O20" s="65"/>
      <c r="P20" s="3" t="str">
        <f t="shared" si="0"/>
        <v>◯</v>
      </c>
    </row>
    <row r="21" spans="2:16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65"/>
      <c r="L21" s="65"/>
      <c r="M21" s="66"/>
      <c r="N21" s="42"/>
      <c r="O21" s="65"/>
      <c r="P21" s="3" t="str">
        <f t="shared" si="0"/>
        <v>◯</v>
      </c>
    </row>
    <row r="22" spans="2:16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65"/>
      <c r="L22" s="65"/>
      <c r="M22" s="66"/>
      <c r="N22" s="42"/>
      <c r="O22" s="65"/>
      <c r="P22" s="3" t="str">
        <f t="shared" si="0"/>
        <v>◯</v>
      </c>
    </row>
    <row r="23" spans="2:16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65"/>
      <c r="L23" s="65"/>
      <c r="M23" s="66"/>
      <c r="N23" s="42"/>
      <c r="O23" s="65"/>
      <c r="P23" s="3" t="str">
        <f t="shared" si="0"/>
        <v>◯</v>
      </c>
    </row>
    <row r="24" spans="2:16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65"/>
      <c r="L24" s="65"/>
      <c r="M24" s="66"/>
      <c r="N24" s="42"/>
      <c r="O24" s="65"/>
      <c r="P24" s="3" t="str">
        <f t="shared" si="0"/>
        <v>◯</v>
      </c>
    </row>
    <row r="25" spans="2:16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65"/>
      <c r="L25" s="65"/>
      <c r="M25" s="66"/>
      <c r="N25" s="42"/>
      <c r="O25" s="65"/>
      <c r="P25" s="3" t="str">
        <f t="shared" si="0"/>
        <v>◯</v>
      </c>
    </row>
    <row r="26" spans="2:16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65"/>
      <c r="L26" s="65"/>
      <c r="M26" s="66"/>
      <c r="N26" s="42"/>
      <c r="O26" s="65"/>
      <c r="P26" s="3" t="str">
        <f t="shared" si="0"/>
        <v>◯</v>
      </c>
    </row>
    <row r="27" spans="2:16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65"/>
      <c r="L27" s="65"/>
      <c r="M27" s="66"/>
      <c r="N27" s="42"/>
      <c r="O27" s="65"/>
      <c r="P27" s="3" t="str">
        <f t="shared" si="0"/>
        <v>◯</v>
      </c>
    </row>
    <row r="28" spans="2:16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65"/>
      <c r="L28" s="65"/>
      <c r="M28" s="66"/>
      <c r="N28" s="42"/>
      <c r="O28" s="65"/>
      <c r="P28" s="3" t="str">
        <f t="shared" si="0"/>
        <v>◯</v>
      </c>
    </row>
    <row r="29" spans="2:16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65"/>
      <c r="L29" s="65"/>
      <c r="M29" s="66"/>
      <c r="N29" s="42"/>
      <c r="O29" s="65"/>
      <c r="P29" s="3" t="str">
        <f t="shared" si="0"/>
        <v>◯</v>
      </c>
    </row>
    <row r="30" spans="2:16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65"/>
      <c r="L30" s="65"/>
      <c r="M30" s="66"/>
      <c r="N30" s="42"/>
      <c r="O30" s="65"/>
      <c r="P30" s="3" t="str">
        <f t="shared" si="0"/>
        <v>◯</v>
      </c>
    </row>
    <row r="31" spans="2:16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65"/>
      <c r="L31" s="65"/>
      <c r="M31" s="66"/>
      <c r="N31" s="42"/>
      <c r="O31" s="65"/>
      <c r="P31" s="3" t="str">
        <f t="shared" si="0"/>
        <v>◯</v>
      </c>
    </row>
    <row r="32" spans="2:16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65"/>
      <c r="L32" s="65"/>
      <c r="M32" s="66"/>
      <c r="N32" s="42"/>
      <c r="O32" s="65"/>
      <c r="P32" s="3" t="str">
        <f t="shared" si="0"/>
        <v>◯</v>
      </c>
    </row>
    <row r="33" spans="2:17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65"/>
      <c r="L33" s="65"/>
      <c r="M33" s="66"/>
      <c r="N33" s="42"/>
      <c r="O33" s="65"/>
      <c r="P33" s="3" t="str">
        <f t="shared" si="0"/>
        <v>◯</v>
      </c>
    </row>
    <row r="34" spans="2:17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65"/>
      <c r="L34" s="65"/>
      <c r="M34" s="66"/>
      <c r="N34" s="42"/>
      <c r="O34" s="65"/>
      <c r="P34" s="3" t="str">
        <f t="shared" si="0"/>
        <v>◯</v>
      </c>
    </row>
    <row r="35" spans="2:17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65"/>
      <c r="L35" s="65"/>
      <c r="M35" s="66"/>
      <c r="N35" s="42"/>
      <c r="O35" s="65"/>
      <c r="P35" s="3" t="str">
        <f t="shared" si="0"/>
        <v>◯</v>
      </c>
    </row>
    <row r="36" spans="2:17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65"/>
      <c r="L36" s="65"/>
      <c r="M36" s="66"/>
      <c r="N36" s="42"/>
      <c r="O36" s="65"/>
      <c r="P36" s="3" t="str">
        <f t="shared" si="0"/>
        <v>◯</v>
      </c>
    </row>
    <row r="37" spans="2:17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65"/>
      <c r="L37" s="65"/>
      <c r="M37" s="66"/>
      <c r="N37" s="42"/>
      <c r="O37" s="65"/>
      <c r="P37" s="3" t="str">
        <f t="shared" si="0"/>
        <v>◯</v>
      </c>
    </row>
    <row r="38" spans="2:17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65"/>
      <c r="L38" s="65"/>
      <c r="M38" s="66"/>
      <c r="N38" s="42"/>
      <c r="O38" s="65"/>
      <c r="P38" s="3" t="str">
        <f t="shared" si="0"/>
        <v>◯</v>
      </c>
    </row>
    <row r="39" spans="2:17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65"/>
      <c r="L39" s="65"/>
      <c r="M39" s="66"/>
      <c r="N39" s="42"/>
      <c r="O39" s="65"/>
      <c r="P39" s="3" t="str">
        <f t="shared" si="0"/>
        <v>◯</v>
      </c>
    </row>
    <row r="40" spans="2:17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65"/>
      <c r="L40" s="65"/>
      <c r="M40" s="66"/>
      <c r="N40" s="42"/>
      <c r="O40" s="65"/>
      <c r="P40" s="3" t="str">
        <f t="shared" si="0"/>
        <v>◯</v>
      </c>
    </row>
    <row r="41" spans="2:17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1"/>
      <c r="N41" s="50"/>
      <c r="O41" s="49"/>
      <c r="Q41" s="3"/>
    </row>
    <row r="42" spans="2:17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1"/>
      <c r="N42" s="50"/>
      <c r="O42" s="49"/>
      <c r="Q42" s="3"/>
    </row>
    <row r="43" spans="2:17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1"/>
      <c r="N43" s="50"/>
      <c r="O43" s="49"/>
      <c r="Q43" s="3"/>
    </row>
    <row r="44" spans="2:17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1"/>
      <c r="N44" s="50"/>
      <c r="O44" s="49"/>
      <c r="Q44" s="3"/>
    </row>
    <row r="45" spans="2:17" ht="19" customHeight="1">
      <c r="B45" s="77" t="s">
        <v>61</v>
      </c>
    </row>
    <row r="46" spans="2:17" ht="19" customHeight="1">
      <c r="B46" s="90" t="s">
        <v>60</v>
      </c>
    </row>
    <row r="47" spans="2:17" ht="11.15" customHeight="1" thickBot="1"/>
    <row r="48" spans="2:17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K48" s="15"/>
      <c r="L48" s="1"/>
      <c r="M48" s="2"/>
      <c r="N48"/>
      <c r="P48" s="78" t="s">
        <v>12</v>
      </c>
    </row>
    <row r="49" spans="3:17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K49" s="36" t="s">
        <v>18</v>
      </c>
      <c r="L49" s="79" t="s">
        <v>50</v>
      </c>
      <c r="M49" s="28" t="s">
        <v>22</v>
      </c>
      <c r="N49" s="32" t="s">
        <v>20</v>
      </c>
      <c r="O49" s="31" t="s">
        <v>37</v>
      </c>
      <c r="P49" s="33" t="str">
        <f>IF(G49=(H49+I49),"◯","×")</f>
        <v>◯</v>
      </c>
    </row>
    <row r="50" spans="3:17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M50" s="29"/>
      <c r="O50" s="30"/>
      <c r="Q50" s="14"/>
    </row>
    <row r="51" spans="3:17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</row>
    <row r="52" spans="3:17" ht="22.5">
      <c r="G52" s="34" t="s">
        <v>18</v>
      </c>
      <c r="H52" s="19"/>
      <c r="I52" s="26" t="s">
        <v>20</v>
      </c>
      <c r="J52" s="26"/>
    </row>
    <row r="53" spans="3:17">
      <c r="G53" s="37" t="s">
        <v>35</v>
      </c>
      <c r="I53" s="25" t="s">
        <v>36</v>
      </c>
      <c r="J53" s="25"/>
    </row>
  </sheetData>
  <mergeCells count="12">
    <mergeCell ref="O8:O9"/>
    <mergeCell ref="M2:M3"/>
    <mergeCell ref="G2:L2"/>
    <mergeCell ref="M6:N6"/>
    <mergeCell ref="B8:B9"/>
    <mergeCell ref="C8:D9"/>
    <mergeCell ref="E8:F8"/>
    <mergeCell ref="G8:J8"/>
    <mergeCell ref="K8:K9"/>
    <mergeCell ref="L8:L9"/>
    <mergeCell ref="M8:M9"/>
    <mergeCell ref="N8:N9"/>
  </mergeCells>
  <phoneticPr fontId="2"/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1666B-7BF4-44B3-92AF-7C3D3BF52856}">
  <dimension ref="B1:V53"/>
  <sheetViews>
    <sheetView view="pageBreakPreview" zoomScale="60" zoomScaleNormal="100" workbookViewId="0">
      <selection activeCell="W10" sqref="W10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08203125" customWidth="1"/>
    <col min="11" max="11" width="13.5" customWidth="1"/>
    <col min="12" max="12" width="15.33203125" customWidth="1"/>
    <col min="13" max="13" width="7" style="1" customWidth="1"/>
    <col min="14" max="14" width="8.5" style="2" customWidth="1"/>
    <col min="15" max="15" width="7.75" customWidth="1"/>
    <col min="16" max="16" width="6.08203125" customWidth="1"/>
    <col min="17" max="17" width="6.25" style="3" customWidth="1"/>
  </cols>
  <sheetData>
    <row r="1" spans="2:22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6"/>
      <c r="N1" s="45"/>
      <c r="O1" s="44"/>
    </row>
    <row r="2" spans="2:22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07">
        <v>8</v>
      </c>
      <c r="N2" s="45"/>
      <c r="O2" s="44"/>
    </row>
    <row r="3" spans="2:22">
      <c r="B3" s="46"/>
      <c r="C3" s="44"/>
      <c r="D3" s="44"/>
      <c r="E3" s="44"/>
      <c r="F3" s="44"/>
      <c r="G3" s="44"/>
      <c r="H3" s="44"/>
      <c r="I3" s="44"/>
      <c r="J3" s="44"/>
      <c r="K3" s="94" t="s">
        <v>32</v>
      </c>
      <c r="L3" s="95">
        <v>8</v>
      </c>
      <c r="M3" s="207"/>
      <c r="N3" s="47" t="s">
        <v>1</v>
      </c>
      <c r="O3" s="44"/>
    </row>
    <row r="4" spans="2:22">
      <c r="B4" s="46"/>
      <c r="C4" s="44"/>
      <c r="D4" s="44"/>
      <c r="E4" s="44"/>
      <c r="F4" s="44"/>
      <c r="G4" s="44"/>
      <c r="H4" s="44"/>
      <c r="I4" s="44"/>
      <c r="J4" s="44"/>
      <c r="K4" s="94" t="s">
        <v>40</v>
      </c>
      <c r="L4" s="96" t="str">
        <f>+'R8.4'!$L$4</f>
        <v>●●漁協</v>
      </c>
      <c r="N4" s="45"/>
      <c r="O4" s="44"/>
    </row>
    <row r="5" spans="2:22">
      <c r="B5" s="46"/>
      <c r="C5" s="44"/>
      <c r="D5" s="44"/>
      <c r="E5" s="44"/>
      <c r="F5" s="44"/>
      <c r="G5" s="44"/>
      <c r="H5" s="44"/>
      <c r="I5" s="44"/>
      <c r="J5" s="44"/>
      <c r="K5" s="94" t="s">
        <v>43</v>
      </c>
      <c r="L5" s="96" t="str">
        <f>+'R8.4'!$L$5</f>
        <v>●●　●●　　</v>
      </c>
      <c r="N5" s="45"/>
      <c r="O5" s="44"/>
    </row>
    <row r="6" spans="2:22">
      <c r="B6" s="46"/>
      <c r="C6" s="44"/>
      <c r="D6" s="44"/>
      <c r="E6" s="44"/>
      <c r="F6" s="44"/>
      <c r="G6" s="44"/>
      <c r="H6" s="44"/>
      <c r="I6" s="44"/>
      <c r="J6" s="44"/>
      <c r="K6" s="94" t="s">
        <v>33</v>
      </c>
      <c r="L6" s="96" t="str">
        <f>+'R8.4'!$L$6</f>
        <v>AA１－１２３４</v>
      </c>
      <c r="M6" s="204"/>
      <c r="N6" s="204"/>
      <c r="O6" s="44"/>
    </row>
    <row r="7" spans="2:22" ht="27" customHeight="1">
      <c r="B7" s="46"/>
      <c r="C7" s="44"/>
      <c r="D7" s="44"/>
      <c r="E7" s="44"/>
      <c r="F7" s="44"/>
      <c r="G7" s="44"/>
      <c r="H7" s="44"/>
      <c r="I7" s="44"/>
      <c r="J7" s="44"/>
      <c r="K7" s="94" t="s">
        <v>2</v>
      </c>
      <c r="L7" s="96" t="str">
        <f>+'R8.4'!$L$7</f>
        <v>●●丸</v>
      </c>
      <c r="M7" s="46"/>
      <c r="N7" s="45"/>
      <c r="O7" s="44"/>
    </row>
    <row r="8" spans="2:22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7" t="s">
        <v>48</v>
      </c>
      <c r="L8" s="205" t="s">
        <v>6</v>
      </c>
      <c r="M8" s="205" t="s">
        <v>38</v>
      </c>
      <c r="N8" s="202" t="s">
        <v>7</v>
      </c>
      <c r="O8" s="202" t="s">
        <v>8</v>
      </c>
      <c r="P8" s="4"/>
      <c r="V8" s="102"/>
    </row>
    <row r="9" spans="2:22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218"/>
      <c r="L9" s="206"/>
      <c r="M9" s="206"/>
      <c r="N9" s="203"/>
      <c r="O9" s="203"/>
      <c r="P9" s="17" t="s">
        <v>23</v>
      </c>
    </row>
    <row r="10" spans="2:22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3"/>
      <c r="L10" s="43"/>
      <c r="M10" s="64"/>
      <c r="N10" s="42"/>
      <c r="O10" s="65"/>
      <c r="P10" s="3" t="str">
        <f>IF(G10=(H10+I10),"◯","×")</f>
        <v>◯</v>
      </c>
    </row>
    <row r="11" spans="2:22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65"/>
      <c r="L11" s="65"/>
      <c r="M11" s="66"/>
      <c r="N11" s="42"/>
      <c r="O11" s="65"/>
      <c r="P11" s="3" t="str">
        <f t="shared" ref="P11:P40" si="0">IF(G11=(H11+I11),"◯","×")</f>
        <v>◯</v>
      </c>
    </row>
    <row r="12" spans="2:22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65"/>
      <c r="L12" s="65"/>
      <c r="M12" s="66"/>
      <c r="N12" s="42"/>
      <c r="O12" s="65"/>
      <c r="P12" s="3" t="str">
        <f t="shared" si="0"/>
        <v>◯</v>
      </c>
    </row>
    <row r="13" spans="2:22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65"/>
      <c r="L13" s="65"/>
      <c r="M13" s="66"/>
      <c r="N13" s="42"/>
      <c r="O13" s="65"/>
      <c r="P13" s="3" t="str">
        <f t="shared" si="0"/>
        <v>◯</v>
      </c>
    </row>
    <row r="14" spans="2:22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65"/>
      <c r="L14" s="65"/>
      <c r="M14" s="66"/>
      <c r="N14" s="42"/>
      <c r="O14" s="65"/>
      <c r="P14" s="3" t="str">
        <f t="shared" si="0"/>
        <v>◯</v>
      </c>
    </row>
    <row r="15" spans="2:22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65"/>
      <c r="L15" s="65"/>
      <c r="M15" s="66"/>
      <c r="N15" s="42"/>
      <c r="O15" s="65"/>
      <c r="P15" s="3" t="str">
        <f t="shared" si="0"/>
        <v>◯</v>
      </c>
    </row>
    <row r="16" spans="2:22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65"/>
      <c r="L16" s="65"/>
      <c r="M16" s="66"/>
      <c r="N16" s="42"/>
      <c r="O16" s="65"/>
      <c r="P16" s="3" t="str">
        <f t="shared" si="0"/>
        <v>◯</v>
      </c>
    </row>
    <row r="17" spans="2:16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65"/>
      <c r="L17" s="65"/>
      <c r="M17" s="66"/>
      <c r="N17" s="42"/>
      <c r="O17" s="65"/>
      <c r="P17" s="3" t="str">
        <f t="shared" si="0"/>
        <v>◯</v>
      </c>
    </row>
    <row r="18" spans="2:16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65"/>
      <c r="L18" s="68"/>
      <c r="M18" s="66"/>
      <c r="N18" s="42"/>
      <c r="O18" s="65"/>
      <c r="P18" s="3" t="str">
        <f t="shared" si="0"/>
        <v>◯</v>
      </c>
    </row>
    <row r="19" spans="2:16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65"/>
      <c r="L19" s="65"/>
      <c r="M19" s="66"/>
      <c r="N19" s="42"/>
      <c r="O19" s="65"/>
      <c r="P19" s="3" t="str">
        <f t="shared" si="0"/>
        <v>◯</v>
      </c>
    </row>
    <row r="20" spans="2:16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65"/>
      <c r="L20" s="65"/>
      <c r="M20" s="66"/>
      <c r="N20" s="42"/>
      <c r="O20" s="65"/>
      <c r="P20" s="3" t="str">
        <f t="shared" si="0"/>
        <v>◯</v>
      </c>
    </row>
    <row r="21" spans="2:16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65"/>
      <c r="L21" s="65"/>
      <c r="M21" s="66"/>
      <c r="N21" s="42"/>
      <c r="O21" s="65"/>
      <c r="P21" s="3" t="str">
        <f t="shared" si="0"/>
        <v>◯</v>
      </c>
    </row>
    <row r="22" spans="2:16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65"/>
      <c r="L22" s="65"/>
      <c r="M22" s="66"/>
      <c r="N22" s="42"/>
      <c r="O22" s="65"/>
      <c r="P22" s="3" t="str">
        <f t="shared" si="0"/>
        <v>◯</v>
      </c>
    </row>
    <row r="23" spans="2:16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65"/>
      <c r="L23" s="65"/>
      <c r="M23" s="66"/>
      <c r="N23" s="42"/>
      <c r="O23" s="65"/>
      <c r="P23" s="3" t="str">
        <f t="shared" si="0"/>
        <v>◯</v>
      </c>
    </row>
    <row r="24" spans="2:16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65"/>
      <c r="L24" s="65"/>
      <c r="M24" s="66"/>
      <c r="N24" s="42"/>
      <c r="O24" s="65"/>
      <c r="P24" s="3" t="str">
        <f t="shared" si="0"/>
        <v>◯</v>
      </c>
    </row>
    <row r="25" spans="2:16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65"/>
      <c r="L25" s="65"/>
      <c r="M25" s="66"/>
      <c r="N25" s="42"/>
      <c r="O25" s="65"/>
      <c r="P25" s="3" t="str">
        <f t="shared" si="0"/>
        <v>◯</v>
      </c>
    </row>
    <row r="26" spans="2:16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65"/>
      <c r="L26" s="65"/>
      <c r="M26" s="66"/>
      <c r="N26" s="42"/>
      <c r="O26" s="65"/>
      <c r="P26" s="3" t="str">
        <f t="shared" si="0"/>
        <v>◯</v>
      </c>
    </row>
    <row r="27" spans="2:16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65"/>
      <c r="L27" s="65"/>
      <c r="M27" s="66"/>
      <c r="N27" s="42"/>
      <c r="O27" s="65"/>
      <c r="P27" s="3" t="str">
        <f t="shared" si="0"/>
        <v>◯</v>
      </c>
    </row>
    <row r="28" spans="2:16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65"/>
      <c r="L28" s="65"/>
      <c r="M28" s="66"/>
      <c r="N28" s="42"/>
      <c r="O28" s="65"/>
      <c r="P28" s="3" t="str">
        <f t="shared" si="0"/>
        <v>◯</v>
      </c>
    </row>
    <row r="29" spans="2:16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65"/>
      <c r="L29" s="65"/>
      <c r="M29" s="66"/>
      <c r="N29" s="42"/>
      <c r="O29" s="65"/>
      <c r="P29" s="3" t="str">
        <f t="shared" si="0"/>
        <v>◯</v>
      </c>
    </row>
    <row r="30" spans="2:16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65"/>
      <c r="L30" s="65"/>
      <c r="M30" s="66"/>
      <c r="N30" s="42"/>
      <c r="O30" s="65"/>
      <c r="P30" s="3" t="str">
        <f t="shared" si="0"/>
        <v>◯</v>
      </c>
    </row>
    <row r="31" spans="2:16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65"/>
      <c r="L31" s="65"/>
      <c r="M31" s="66"/>
      <c r="N31" s="42"/>
      <c r="O31" s="65"/>
      <c r="P31" s="3" t="str">
        <f t="shared" si="0"/>
        <v>◯</v>
      </c>
    </row>
    <row r="32" spans="2:16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65"/>
      <c r="L32" s="65"/>
      <c r="M32" s="66"/>
      <c r="N32" s="42"/>
      <c r="O32" s="65"/>
      <c r="P32" s="3" t="str">
        <f t="shared" si="0"/>
        <v>◯</v>
      </c>
    </row>
    <row r="33" spans="2:17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65"/>
      <c r="L33" s="65"/>
      <c r="M33" s="66"/>
      <c r="N33" s="42"/>
      <c r="O33" s="65"/>
      <c r="P33" s="3" t="str">
        <f t="shared" si="0"/>
        <v>◯</v>
      </c>
    </row>
    <row r="34" spans="2:17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65"/>
      <c r="L34" s="65"/>
      <c r="M34" s="66"/>
      <c r="N34" s="42"/>
      <c r="O34" s="65"/>
      <c r="P34" s="3" t="str">
        <f t="shared" si="0"/>
        <v>◯</v>
      </c>
    </row>
    <row r="35" spans="2:17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65"/>
      <c r="L35" s="65"/>
      <c r="M35" s="66"/>
      <c r="N35" s="42"/>
      <c r="O35" s="65"/>
      <c r="P35" s="3" t="str">
        <f t="shared" si="0"/>
        <v>◯</v>
      </c>
    </row>
    <row r="36" spans="2:17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65"/>
      <c r="L36" s="65"/>
      <c r="M36" s="66"/>
      <c r="N36" s="42"/>
      <c r="O36" s="65"/>
      <c r="P36" s="3" t="str">
        <f t="shared" si="0"/>
        <v>◯</v>
      </c>
    </row>
    <row r="37" spans="2:17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65"/>
      <c r="L37" s="65"/>
      <c r="M37" s="66"/>
      <c r="N37" s="42"/>
      <c r="O37" s="65"/>
      <c r="P37" s="3" t="str">
        <f t="shared" si="0"/>
        <v>◯</v>
      </c>
    </row>
    <row r="38" spans="2:17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65"/>
      <c r="L38" s="65"/>
      <c r="M38" s="66"/>
      <c r="N38" s="42"/>
      <c r="O38" s="65"/>
      <c r="P38" s="3" t="str">
        <f t="shared" si="0"/>
        <v>◯</v>
      </c>
    </row>
    <row r="39" spans="2:17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65"/>
      <c r="L39" s="65"/>
      <c r="M39" s="66"/>
      <c r="N39" s="42"/>
      <c r="O39" s="65"/>
      <c r="P39" s="3" t="str">
        <f t="shared" si="0"/>
        <v>◯</v>
      </c>
    </row>
    <row r="40" spans="2:17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65"/>
      <c r="L40" s="65"/>
      <c r="M40" s="66"/>
      <c r="N40" s="42"/>
      <c r="O40" s="65"/>
      <c r="P40" s="3" t="str">
        <f t="shared" si="0"/>
        <v>◯</v>
      </c>
    </row>
    <row r="41" spans="2:17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1"/>
      <c r="N41" s="50"/>
      <c r="O41" s="49"/>
      <c r="Q41" s="3"/>
    </row>
    <row r="42" spans="2:17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1"/>
      <c r="N42" s="50"/>
      <c r="O42" s="49"/>
      <c r="Q42" s="3"/>
    </row>
    <row r="43" spans="2:17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1"/>
      <c r="N43" s="50"/>
      <c r="O43" s="49"/>
      <c r="Q43" s="3"/>
    </row>
    <row r="44" spans="2:17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51"/>
      <c r="N44" s="50"/>
      <c r="O44" s="49"/>
      <c r="Q44" s="3"/>
    </row>
    <row r="45" spans="2:17" ht="19" customHeight="1">
      <c r="B45" s="77" t="s">
        <v>61</v>
      </c>
    </row>
    <row r="46" spans="2:17" ht="19" customHeight="1">
      <c r="B46" s="90" t="s">
        <v>60</v>
      </c>
    </row>
    <row r="47" spans="2:17" ht="11.15" customHeight="1" thickBot="1"/>
    <row r="48" spans="2:17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K48" s="15"/>
      <c r="L48" s="1"/>
      <c r="M48" s="2"/>
      <c r="N48"/>
      <c r="P48" s="78" t="s">
        <v>12</v>
      </c>
    </row>
    <row r="49" spans="3:17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K49" s="36" t="s">
        <v>18</v>
      </c>
      <c r="L49" s="79" t="s">
        <v>50</v>
      </c>
      <c r="M49" s="28" t="s">
        <v>22</v>
      </c>
      <c r="N49" s="32" t="s">
        <v>20</v>
      </c>
      <c r="O49" s="31" t="s">
        <v>37</v>
      </c>
      <c r="P49" s="33" t="str">
        <f>IF(G49=(H49+I49),"◯","×")</f>
        <v>◯</v>
      </c>
    </row>
    <row r="50" spans="3:17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M50" s="29"/>
      <c r="O50" s="30"/>
      <c r="Q50" s="14"/>
    </row>
    <row r="51" spans="3:17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</row>
    <row r="52" spans="3:17" ht="22.5">
      <c r="G52" s="34" t="s">
        <v>18</v>
      </c>
      <c r="H52" s="19"/>
      <c r="I52" s="26" t="s">
        <v>20</v>
      </c>
      <c r="J52" s="26"/>
    </row>
    <row r="53" spans="3:17">
      <c r="G53" s="37" t="s">
        <v>35</v>
      </c>
      <c r="I53" s="25" t="s">
        <v>36</v>
      </c>
      <c r="J53" s="25"/>
    </row>
  </sheetData>
  <mergeCells count="12">
    <mergeCell ref="O8:O9"/>
    <mergeCell ref="M2:M3"/>
    <mergeCell ref="G2:L2"/>
    <mergeCell ref="M6:N6"/>
    <mergeCell ref="B8:B9"/>
    <mergeCell ref="C8:D9"/>
    <mergeCell ref="E8:F8"/>
    <mergeCell ref="G8:J8"/>
    <mergeCell ref="K8:K9"/>
    <mergeCell ref="L8:L9"/>
    <mergeCell ref="M8:M9"/>
    <mergeCell ref="N8:N9"/>
  </mergeCells>
  <phoneticPr fontId="2"/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AF03-8A2F-4B0A-BC41-0F74B9A760AC}">
  <sheetPr>
    <tabColor rgb="FF0070C0"/>
  </sheetPr>
  <dimension ref="B1:E16"/>
  <sheetViews>
    <sheetView view="pageBreakPreview" zoomScale="60" zoomScaleNormal="100" workbookViewId="0">
      <selection activeCell="J4" sqref="J4"/>
    </sheetView>
  </sheetViews>
  <sheetFormatPr defaultRowHeight="21"/>
  <cols>
    <col min="1" max="1" width="8.6640625" style="155"/>
    <col min="2" max="2" width="4.6640625" style="156" bestFit="1" customWidth="1"/>
    <col min="3" max="3" width="12.1640625" style="160" customWidth="1"/>
    <col min="4" max="4" width="100.75" style="155" customWidth="1"/>
    <col min="5" max="5" width="24.75" style="155" customWidth="1"/>
    <col min="6" max="16384" width="8.6640625" style="155"/>
  </cols>
  <sheetData>
    <row r="1" spans="2:5" ht="44" customHeight="1">
      <c r="B1" s="153" t="s">
        <v>84</v>
      </c>
      <c r="C1" s="154"/>
    </row>
    <row r="2" spans="2:5" ht="30.5" customHeight="1">
      <c r="C2" s="154"/>
      <c r="E2" s="157" t="s">
        <v>85</v>
      </c>
    </row>
    <row r="3" spans="2:5" ht="44" customHeight="1">
      <c r="C3" s="154"/>
      <c r="D3" s="158" t="s">
        <v>86</v>
      </c>
      <c r="E3" s="159"/>
    </row>
    <row r="4" spans="2:5" ht="45" customHeight="1" thickBot="1">
      <c r="B4" s="155"/>
      <c r="D4" s="157" t="s">
        <v>87</v>
      </c>
    </row>
    <row r="5" spans="2:5" s="165" customFormat="1" ht="81.5" customHeight="1" thickBot="1">
      <c r="B5" s="161" t="s">
        <v>88</v>
      </c>
      <c r="C5" s="162" t="s">
        <v>89</v>
      </c>
      <c r="D5" s="163" t="s">
        <v>90</v>
      </c>
      <c r="E5" s="164" t="s">
        <v>91</v>
      </c>
    </row>
    <row r="6" spans="2:5" ht="103" customHeight="1" thickBot="1">
      <c r="B6" s="166">
        <v>1</v>
      </c>
      <c r="C6" s="167" t="s">
        <v>92</v>
      </c>
      <c r="D6" s="168"/>
      <c r="E6" s="169" t="s">
        <v>93</v>
      </c>
    </row>
    <row r="7" spans="2:5" ht="103" customHeight="1" thickBot="1">
      <c r="B7" s="166">
        <v>2</v>
      </c>
      <c r="C7" s="167"/>
      <c r="D7" s="168"/>
      <c r="E7" s="169" t="s">
        <v>93</v>
      </c>
    </row>
    <row r="8" spans="2:5" ht="103" customHeight="1" thickBot="1">
      <c r="B8" s="166">
        <v>3</v>
      </c>
      <c r="C8" s="167"/>
      <c r="D8" s="168"/>
      <c r="E8" s="169" t="s">
        <v>93</v>
      </c>
    </row>
    <row r="9" spans="2:5" ht="103" customHeight="1" thickBot="1">
      <c r="B9" s="166">
        <v>4</v>
      </c>
      <c r="C9" s="167"/>
      <c r="D9" s="168"/>
      <c r="E9" s="169" t="s">
        <v>93</v>
      </c>
    </row>
    <row r="10" spans="2:5" ht="103" customHeight="1" thickBot="1">
      <c r="B10" s="166">
        <v>5</v>
      </c>
      <c r="C10" s="167"/>
      <c r="D10" s="168"/>
      <c r="E10" s="169" t="s">
        <v>93</v>
      </c>
    </row>
    <row r="11" spans="2:5" ht="103" customHeight="1" thickBot="1">
      <c r="B11" s="166">
        <v>6</v>
      </c>
      <c r="C11" s="167"/>
      <c r="D11" s="168"/>
      <c r="E11" s="169" t="s">
        <v>93</v>
      </c>
    </row>
    <row r="12" spans="2:5" ht="103" customHeight="1" thickBot="1">
      <c r="B12" s="166">
        <v>7</v>
      </c>
      <c r="C12" s="167"/>
      <c r="D12" s="168"/>
      <c r="E12" s="169" t="s">
        <v>93</v>
      </c>
    </row>
    <row r="13" spans="2:5" ht="103" customHeight="1" thickBot="1">
      <c r="B13" s="166">
        <v>8</v>
      </c>
      <c r="C13" s="167"/>
      <c r="D13" s="168"/>
      <c r="E13" s="169" t="s">
        <v>93</v>
      </c>
    </row>
    <row r="14" spans="2:5" ht="103" customHeight="1" thickBot="1">
      <c r="B14" s="166">
        <v>9</v>
      </c>
      <c r="C14" s="167"/>
      <c r="D14" s="168"/>
      <c r="E14" s="169" t="s">
        <v>93</v>
      </c>
    </row>
    <row r="15" spans="2:5" ht="103" customHeight="1" thickBot="1">
      <c r="B15" s="166">
        <v>10</v>
      </c>
      <c r="C15" s="167"/>
      <c r="D15" s="168"/>
      <c r="E15" s="169" t="s">
        <v>93</v>
      </c>
    </row>
    <row r="16" spans="2:5" ht="103" customHeight="1" thickBot="1">
      <c r="B16" s="166">
        <v>11</v>
      </c>
      <c r="C16" s="167"/>
      <c r="D16" s="168"/>
      <c r="E16" s="169" t="s">
        <v>93</v>
      </c>
    </row>
  </sheetData>
  <phoneticPr fontId="2"/>
  <pageMargins left="0.70866141732283472" right="0.19685039370078741" top="0.15748031496062992" bottom="0.15748031496062992" header="0" footer="0"/>
  <pageSetup paperSize="9"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3A33-A80D-4520-94A9-4E51893C40C4}">
  <sheetPr>
    <tabColor rgb="FFFFFF00"/>
  </sheetPr>
  <dimension ref="B1:F15"/>
  <sheetViews>
    <sheetView view="pageBreakPreview" zoomScale="40" zoomScaleNormal="100" zoomScaleSheetLayoutView="40" workbookViewId="0">
      <selection activeCell="N5" sqref="N5"/>
    </sheetView>
  </sheetViews>
  <sheetFormatPr defaultRowHeight="30"/>
  <cols>
    <col min="1" max="1" width="8.6640625" style="155"/>
    <col min="2" max="2" width="4.6640625" style="156" bestFit="1" customWidth="1"/>
    <col min="3" max="3" width="15.75" style="171" customWidth="1"/>
    <col min="4" max="4" width="88.83203125" style="155" customWidth="1"/>
    <col min="5" max="5" width="81.08203125" style="155" customWidth="1"/>
    <col min="6" max="6" width="91.75" style="155" customWidth="1"/>
    <col min="7" max="16384" width="8.6640625" style="155"/>
  </cols>
  <sheetData>
    <row r="1" spans="2:6" ht="61.5" customHeight="1">
      <c r="B1" s="170" t="s">
        <v>94</v>
      </c>
      <c r="F1" s="172" t="s">
        <v>85</v>
      </c>
    </row>
    <row r="2" spans="2:6" ht="60.5" customHeight="1">
      <c r="C2" s="173"/>
      <c r="D2" s="174" t="s">
        <v>86</v>
      </c>
    </row>
    <row r="3" spans="2:6" ht="60.5" customHeight="1" thickBot="1">
      <c r="B3" s="155"/>
      <c r="D3" s="174" t="s">
        <v>87</v>
      </c>
    </row>
    <row r="4" spans="2:6" s="165" customFormat="1" ht="143" customHeight="1" thickBot="1">
      <c r="B4" s="161" t="s">
        <v>88</v>
      </c>
      <c r="C4" s="175" t="s">
        <v>89</v>
      </c>
      <c r="D4" s="176" t="s">
        <v>95</v>
      </c>
      <c r="E4" s="177" t="s">
        <v>96</v>
      </c>
      <c r="F4" s="178" t="s">
        <v>97</v>
      </c>
    </row>
    <row r="5" spans="2:6" ht="321.5" customHeight="1" thickBot="1">
      <c r="B5" s="166">
        <v>1</v>
      </c>
      <c r="C5" s="179" t="s">
        <v>92</v>
      </c>
      <c r="D5" s="180" t="s">
        <v>98</v>
      </c>
      <c r="E5" s="180" t="s">
        <v>98</v>
      </c>
      <c r="F5" s="180" t="s">
        <v>98</v>
      </c>
    </row>
    <row r="6" spans="2:6" ht="321.5" customHeight="1" thickBot="1">
      <c r="B6" s="166">
        <v>2</v>
      </c>
      <c r="C6" s="181"/>
      <c r="D6" s="180" t="s">
        <v>98</v>
      </c>
      <c r="E6" s="180" t="s">
        <v>98</v>
      </c>
      <c r="F6" s="180" t="s">
        <v>98</v>
      </c>
    </row>
    <row r="7" spans="2:6" ht="321.5" customHeight="1" thickBot="1">
      <c r="B7" s="166">
        <v>3</v>
      </c>
      <c r="C7" s="181"/>
      <c r="D7" s="180" t="s">
        <v>98</v>
      </c>
      <c r="E7" s="180" t="s">
        <v>98</v>
      </c>
      <c r="F7" s="180" t="s">
        <v>98</v>
      </c>
    </row>
    <row r="8" spans="2:6" ht="321.5" customHeight="1" thickBot="1">
      <c r="B8" s="166">
        <v>4</v>
      </c>
      <c r="C8" s="181"/>
      <c r="D8" s="180" t="s">
        <v>98</v>
      </c>
      <c r="E8" s="180" t="s">
        <v>98</v>
      </c>
      <c r="F8" s="180" t="s">
        <v>98</v>
      </c>
    </row>
    <row r="9" spans="2:6" ht="321.5" customHeight="1" thickBot="1">
      <c r="B9" s="166">
        <v>5</v>
      </c>
      <c r="C9" s="181"/>
      <c r="D9" s="180" t="s">
        <v>98</v>
      </c>
      <c r="E9" s="180" t="s">
        <v>98</v>
      </c>
      <c r="F9" s="180" t="s">
        <v>98</v>
      </c>
    </row>
    <row r="10" spans="2:6" ht="321.5" customHeight="1" thickBot="1">
      <c r="B10" s="166">
        <v>6</v>
      </c>
      <c r="C10" s="181"/>
      <c r="D10" s="180" t="s">
        <v>98</v>
      </c>
      <c r="E10" s="180" t="s">
        <v>98</v>
      </c>
      <c r="F10" s="180" t="s">
        <v>98</v>
      </c>
    </row>
    <row r="11" spans="2:6" ht="321.5" customHeight="1" thickBot="1">
      <c r="B11" s="166">
        <v>7</v>
      </c>
      <c r="C11" s="181"/>
      <c r="D11" s="180" t="s">
        <v>98</v>
      </c>
      <c r="E11" s="180" t="s">
        <v>98</v>
      </c>
      <c r="F11" s="180" t="s">
        <v>98</v>
      </c>
    </row>
    <row r="12" spans="2:6" ht="321.5" customHeight="1" thickBot="1">
      <c r="B12" s="166">
        <v>8</v>
      </c>
      <c r="C12" s="181"/>
      <c r="D12" s="180" t="s">
        <v>98</v>
      </c>
      <c r="E12" s="180" t="s">
        <v>98</v>
      </c>
      <c r="F12" s="180" t="s">
        <v>98</v>
      </c>
    </row>
    <row r="13" spans="2:6" ht="321.5" customHeight="1" thickBot="1">
      <c r="B13" s="166">
        <v>9</v>
      </c>
      <c r="C13" s="181"/>
      <c r="D13" s="180" t="s">
        <v>98</v>
      </c>
      <c r="E13" s="180" t="s">
        <v>98</v>
      </c>
      <c r="F13" s="180" t="s">
        <v>98</v>
      </c>
    </row>
    <row r="14" spans="2:6" ht="321.5" customHeight="1" thickBot="1">
      <c r="B14" s="166">
        <v>10</v>
      </c>
      <c r="C14" s="181"/>
      <c r="D14" s="180" t="s">
        <v>98</v>
      </c>
      <c r="E14" s="180" t="s">
        <v>98</v>
      </c>
      <c r="F14" s="180" t="s">
        <v>98</v>
      </c>
    </row>
    <row r="15" spans="2:6" ht="321.5" customHeight="1" thickBot="1">
      <c r="B15" s="166">
        <v>11</v>
      </c>
      <c r="C15" s="181"/>
      <c r="D15" s="180" t="s">
        <v>98</v>
      </c>
      <c r="E15" s="180" t="s">
        <v>98</v>
      </c>
      <c r="F15" s="180" t="s">
        <v>98</v>
      </c>
    </row>
  </sheetData>
  <phoneticPr fontId="2"/>
  <pageMargins left="0.51181102362204722" right="0.11811023622047245" top="0.55118110236220474" bottom="0.15748031496062992" header="0" footer="0"/>
  <pageSetup paperSize="9" scale="4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7F70-3812-4953-9BCD-A770972ABB5F}">
  <sheetPr>
    <tabColor rgb="FF7030A0"/>
  </sheetPr>
  <dimension ref="B1:S53"/>
  <sheetViews>
    <sheetView view="pageBreakPreview" zoomScale="60" zoomScaleNormal="100" workbookViewId="0">
      <selection activeCell="W11" sqref="W11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9.8320312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9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8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2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3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P8:P9"/>
    <mergeCell ref="Q8:Q9"/>
    <mergeCell ref="N2:N3"/>
    <mergeCell ref="G2:M2"/>
    <mergeCell ref="N6:O6"/>
    <mergeCell ref="M8:M9"/>
    <mergeCell ref="N8:N9"/>
    <mergeCell ref="O8:O9"/>
    <mergeCell ref="B8:B9"/>
    <mergeCell ref="C8:D9"/>
    <mergeCell ref="E8:F8"/>
    <mergeCell ref="G8:K8"/>
    <mergeCell ref="L8:L9"/>
  </mergeCells>
  <phoneticPr fontId="2"/>
  <conditionalFormatting sqref="P51">
    <cfRule type="expression" dxfId="6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8C21-13BA-46D2-8BD0-DFA6C876F291}">
  <sheetPr>
    <tabColor rgb="FF7030A0"/>
  </sheetPr>
  <dimension ref="B1:S53"/>
  <sheetViews>
    <sheetView view="pageBreakPreview" zoomScale="60" zoomScaleNormal="100" workbookViewId="0">
      <selection activeCell="K5" sqref="K5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10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8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2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3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O42" s="50"/>
      <c r="P42" s="50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P8:P9"/>
    <mergeCell ref="Q8:Q9"/>
    <mergeCell ref="N2:N3"/>
    <mergeCell ref="G2:M2"/>
    <mergeCell ref="N6:O6"/>
    <mergeCell ref="M8:M9"/>
    <mergeCell ref="N8:N9"/>
    <mergeCell ref="O8:O9"/>
    <mergeCell ref="B8:B9"/>
    <mergeCell ref="C8:D9"/>
    <mergeCell ref="E8:F8"/>
    <mergeCell ref="G8:K8"/>
    <mergeCell ref="L8:L9"/>
  </mergeCells>
  <phoneticPr fontId="2"/>
  <conditionalFormatting sqref="P51">
    <cfRule type="expression" dxfId="5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43DED-1253-457D-9132-1943FFA8A86E}">
  <sheetPr>
    <tabColor rgb="FF7030A0"/>
  </sheetPr>
  <dimension ref="B1:S53"/>
  <sheetViews>
    <sheetView view="pageBreakPreview" zoomScale="60" zoomScaleNormal="100" workbookViewId="0">
      <selection activeCell="K4" sqref="K4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7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11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8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5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6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O42" s="50"/>
      <c r="P42" s="50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P8:P9"/>
    <mergeCell ref="Q8:Q9"/>
    <mergeCell ref="N2:N3"/>
    <mergeCell ref="G2:M2"/>
    <mergeCell ref="N6:O6"/>
    <mergeCell ref="M8:M9"/>
    <mergeCell ref="N8:N9"/>
    <mergeCell ref="O8:O9"/>
    <mergeCell ref="B8:B9"/>
    <mergeCell ref="C8:D9"/>
    <mergeCell ref="E8:F8"/>
    <mergeCell ref="G8:K8"/>
    <mergeCell ref="L8:L9"/>
  </mergeCells>
  <phoneticPr fontId="2"/>
  <conditionalFormatting sqref="P51">
    <cfRule type="expression" dxfId="4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62C3-F883-47BD-9E88-3120951048FB}">
  <sheetPr>
    <tabColor rgb="FF7030A0"/>
  </sheetPr>
  <dimension ref="B1:S53"/>
  <sheetViews>
    <sheetView view="pageBreakPreview" zoomScale="60" zoomScaleNormal="100" workbookViewId="0">
      <selection activeCell="K3" sqref="K3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7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  <col min="29" max="29" width="8.58203125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12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8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2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3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O42" s="50"/>
      <c r="P42" s="50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P8:P9"/>
    <mergeCell ref="Q8:Q9"/>
    <mergeCell ref="N2:N3"/>
    <mergeCell ref="G2:M2"/>
    <mergeCell ref="N6:O6"/>
    <mergeCell ref="M8:M9"/>
    <mergeCell ref="N8:N9"/>
    <mergeCell ref="O8:O9"/>
    <mergeCell ref="B8:B9"/>
    <mergeCell ref="C8:D9"/>
    <mergeCell ref="E8:F8"/>
    <mergeCell ref="G8:K8"/>
    <mergeCell ref="L8:L9"/>
  </mergeCells>
  <phoneticPr fontId="2"/>
  <conditionalFormatting sqref="P51">
    <cfRule type="expression" dxfId="3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5791-3F83-4E43-963A-85B00BB12485}">
  <sheetPr>
    <tabColor rgb="FF7030A0"/>
  </sheetPr>
  <dimension ref="B1:S53"/>
  <sheetViews>
    <sheetView view="pageBreakPreview" zoomScale="60" zoomScaleNormal="100" workbookViewId="0">
      <selection activeCell="V9" sqref="V9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8320312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  <col min="29" max="29" width="8.58203125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1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9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2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3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O42" s="50"/>
      <c r="P42" s="50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O8:O9"/>
    <mergeCell ref="P8:P9"/>
    <mergeCell ref="Q8:Q9"/>
    <mergeCell ref="G2:M2"/>
    <mergeCell ref="N2:N3"/>
    <mergeCell ref="N6:O6"/>
    <mergeCell ref="M8:M9"/>
    <mergeCell ref="N8:N9"/>
    <mergeCell ref="B8:B9"/>
    <mergeCell ref="C8:D9"/>
    <mergeCell ref="E8:F8"/>
    <mergeCell ref="G8:K8"/>
    <mergeCell ref="L8:L9"/>
  </mergeCells>
  <phoneticPr fontId="2"/>
  <conditionalFormatting sqref="P51">
    <cfRule type="expression" dxfId="2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E4E1-5198-4DCA-83E4-AC3B7D910603}">
  <sheetPr>
    <tabColor rgb="FF7030A0"/>
  </sheetPr>
  <dimension ref="B1:S53"/>
  <sheetViews>
    <sheetView view="pageBreakPreview" zoomScale="60" zoomScaleNormal="100" workbookViewId="0">
      <selection activeCell="X12" sqref="X1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3320312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  <col min="29" max="29" width="8.58203125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2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9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2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3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O42" s="50"/>
      <c r="P42" s="50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O8:O9"/>
    <mergeCell ref="P8:P9"/>
    <mergeCell ref="Q8:Q9"/>
    <mergeCell ref="G2:M2"/>
    <mergeCell ref="N2:N3"/>
    <mergeCell ref="N6:O6"/>
    <mergeCell ref="M8:M9"/>
    <mergeCell ref="N8:N9"/>
    <mergeCell ref="B8:B9"/>
    <mergeCell ref="C8:D9"/>
    <mergeCell ref="E8:F8"/>
    <mergeCell ref="G8:K8"/>
    <mergeCell ref="L8:L9"/>
  </mergeCells>
  <phoneticPr fontId="2"/>
  <conditionalFormatting sqref="P51">
    <cfRule type="expression" dxfId="1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D3A14-C756-4D5C-B4D8-27D29961E273}">
  <sheetPr>
    <tabColor rgb="FF7030A0"/>
  </sheetPr>
  <dimension ref="B1:S53"/>
  <sheetViews>
    <sheetView view="pageBreakPreview" zoomScale="60" zoomScaleNormal="100" workbookViewId="0">
      <selection activeCell="Z9" sqref="Z9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6" width="6.25" customWidth="1"/>
    <col min="7" max="7" width="9.33203125" customWidth="1"/>
    <col min="8" max="8" width="8.33203125" customWidth="1"/>
    <col min="9" max="9" width="9.5" customWidth="1"/>
    <col min="10" max="10" width="10.5" customWidth="1"/>
    <col min="11" max="11" width="12.75" style="2" customWidth="1"/>
    <col min="12" max="12" width="13.5" customWidth="1"/>
    <col min="13" max="13" width="15.33203125" customWidth="1"/>
    <col min="14" max="14" width="7" style="1" customWidth="1"/>
    <col min="15" max="16" width="8.5" style="2" customWidth="1"/>
    <col min="17" max="17" width="7.75" customWidth="1"/>
    <col min="18" max="18" width="6.08203125" customWidth="1"/>
    <col min="19" max="19" width="6.25" style="3" customWidth="1"/>
    <col min="29" max="29" width="8.58203125" customWidth="1"/>
  </cols>
  <sheetData>
    <row r="1" spans="2:18" ht="20.5" customHeight="1">
      <c r="B1" s="54" t="s">
        <v>0</v>
      </c>
      <c r="C1" s="44"/>
      <c r="D1" s="44"/>
      <c r="E1" s="44"/>
      <c r="F1" s="44"/>
      <c r="G1" s="44"/>
      <c r="H1" s="44"/>
      <c r="I1" s="44"/>
      <c r="J1" s="44"/>
      <c r="K1" s="45"/>
      <c r="L1" s="44"/>
      <c r="M1" s="44"/>
      <c r="N1" s="46"/>
      <c r="O1" s="45"/>
      <c r="P1" s="45"/>
      <c r="Q1" s="44"/>
    </row>
    <row r="2" spans="2:18" ht="24.65" customHeight="1">
      <c r="B2" s="46"/>
      <c r="C2" s="44"/>
      <c r="D2" s="44"/>
      <c r="E2" s="44"/>
      <c r="F2" s="44"/>
      <c r="G2" s="215" t="s">
        <v>46</v>
      </c>
      <c r="H2" s="215"/>
      <c r="I2" s="215"/>
      <c r="J2" s="215"/>
      <c r="K2" s="215"/>
      <c r="L2" s="215"/>
      <c r="M2" s="215"/>
      <c r="N2" s="207">
        <v>3</v>
      </c>
      <c r="O2" s="45"/>
      <c r="P2" s="45"/>
      <c r="Q2" s="44"/>
    </row>
    <row r="3" spans="2:18">
      <c r="B3" s="46"/>
      <c r="C3" s="44"/>
      <c r="D3" s="44"/>
      <c r="E3" s="44"/>
      <c r="F3" s="44"/>
      <c r="G3" s="44"/>
      <c r="H3" s="44"/>
      <c r="I3" s="44"/>
      <c r="J3" s="44"/>
      <c r="K3" s="45"/>
      <c r="L3" s="94" t="s">
        <v>32</v>
      </c>
      <c r="M3" s="95">
        <v>9</v>
      </c>
      <c r="N3" s="207"/>
      <c r="O3" s="47" t="s">
        <v>1</v>
      </c>
      <c r="P3" s="47"/>
      <c r="Q3" s="44"/>
    </row>
    <row r="4" spans="2:18">
      <c r="B4" s="46"/>
      <c r="C4" s="44"/>
      <c r="D4" s="44"/>
      <c r="E4" s="44"/>
      <c r="F4" s="44"/>
      <c r="G4" s="44"/>
      <c r="H4" s="44"/>
      <c r="I4" s="44"/>
      <c r="J4" s="44"/>
      <c r="K4" s="45"/>
      <c r="L4" s="94" t="s">
        <v>40</v>
      </c>
      <c r="M4" s="96" t="str">
        <f>+'R8.4'!$L$4</f>
        <v>●●漁協</v>
      </c>
      <c r="O4" s="45"/>
      <c r="P4" s="45"/>
      <c r="Q4" s="44"/>
    </row>
    <row r="5" spans="2:18">
      <c r="B5" s="46"/>
      <c r="C5" s="44"/>
      <c r="D5" s="44"/>
      <c r="E5" s="44"/>
      <c r="F5" s="44"/>
      <c r="G5" s="44"/>
      <c r="H5" s="44"/>
      <c r="I5" s="44"/>
      <c r="J5" s="44"/>
      <c r="K5" s="45"/>
      <c r="L5" s="94" t="s">
        <v>43</v>
      </c>
      <c r="M5" s="96" t="str">
        <f>+'R8.4'!$L$5</f>
        <v>●●　●●　　</v>
      </c>
      <c r="O5" s="45"/>
      <c r="P5" s="45"/>
      <c r="Q5" s="44"/>
    </row>
    <row r="6" spans="2:18">
      <c r="B6" s="46"/>
      <c r="C6" s="44"/>
      <c r="D6" s="44"/>
      <c r="E6" s="44"/>
      <c r="F6" s="44"/>
      <c r="G6" s="44"/>
      <c r="H6" s="44"/>
      <c r="I6" s="44"/>
      <c r="J6" s="44"/>
      <c r="K6" s="45"/>
      <c r="L6" s="94" t="s">
        <v>33</v>
      </c>
      <c r="M6" s="96" t="str">
        <f>+'R8.4'!$L$6</f>
        <v>AA１－１２３４</v>
      </c>
      <c r="N6" s="204"/>
      <c r="O6" s="204"/>
      <c r="P6" s="81"/>
      <c r="Q6" s="44"/>
    </row>
    <row r="7" spans="2:18" ht="27" customHeight="1">
      <c r="B7" s="46"/>
      <c r="C7" s="44"/>
      <c r="D7" s="44"/>
      <c r="E7" s="44"/>
      <c r="F7" s="44"/>
      <c r="G7" s="44"/>
      <c r="H7" s="44"/>
      <c r="I7" s="44"/>
      <c r="J7" s="44"/>
      <c r="K7" s="45"/>
      <c r="L7" s="94" t="s">
        <v>2</v>
      </c>
      <c r="M7" s="96" t="str">
        <f>+'R8.4'!$L$7</f>
        <v>●●丸</v>
      </c>
      <c r="N7" s="46"/>
      <c r="O7" s="45"/>
      <c r="P7" s="45"/>
      <c r="Q7" s="44"/>
    </row>
    <row r="8" spans="2:18" ht="57" customHeight="1">
      <c r="B8" s="202" t="s">
        <v>3</v>
      </c>
      <c r="C8" s="208" t="s">
        <v>4</v>
      </c>
      <c r="D8" s="209"/>
      <c r="E8" s="212" t="s">
        <v>29</v>
      </c>
      <c r="F8" s="213"/>
      <c r="G8" s="214" t="s">
        <v>5</v>
      </c>
      <c r="H8" s="214"/>
      <c r="I8" s="214"/>
      <c r="J8" s="214"/>
      <c r="K8" s="214"/>
      <c r="L8" s="212" t="s">
        <v>48</v>
      </c>
      <c r="M8" s="205" t="s">
        <v>6</v>
      </c>
      <c r="N8" s="205" t="s">
        <v>38</v>
      </c>
      <c r="O8" s="205" t="s">
        <v>7</v>
      </c>
      <c r="P8" s="205" t="s">
        <v>57</v>
      </c>
      <c r="Q8" s="202" t="s">
        <v>8</v>
      </c>
      <c r="R8" s="4"/>
    </row>
    <row r="9" spans="2:18" s="1" customFormat="1" ht="60" customHeight="1">
      <c r="B9" s="203"/>
      <c r="C9" s="210"/>
      <c r="D9" s="211"/>
      <c r="E9" s="40" t="s">
        <v>30</v>
      </c>
      <c r="F9" s="41" t="s">
        <v>31</v>
      </c>
      <c r="G9" s="40" t="s">
        <v>9</v>
      </c>
      <c r="H9" s="40" t="s">
        <v>10</v>
      </c>
      <c r="I9" s="52" t="s">
        <v>11</v>
      </c>
      <c r="J9" s="87" t="s">
        <v>39</v>
      </c>
      <c r="K9" s="40" t="s">
        <v>56</v>
      </c>
      <c r="L9" s="216"/>
      <c r="M9" s="206"/>
      <c r="N9" s="206"/>
      <c r="O9" s="206"/>
      <c r="P9" s="206"/>
      <c r="Q9" s="203"/>
      <c r="R9" s="17" t="s">
        <v>23</v>
      </c>
    </row>
    <row r="10" spans="2:18" ht="20.149999999999999" customHeight="1">
      <c r="B10" s="60">
        <v>1</v>
      </c>
      <c r="C10" s="61"/>
      <c r="D10" s="62" t="s">
        <v>13</v>
      </c>
      <c r="E10" s="63"/>
      <c r="F10" s="63"/>
      <c r="G10" s="43"/>
      <c r="H10" s="43"/>
      <c r="I10" s="53"/>
      <c r="J10" s="88"/>
      <c r="K10" s="42"/>
      <c r="L10" s="43"/>
      <c r="M10" s="43"/>
      <c r="N10" s="64"/>
      <c r="O10" s="42"/>
      <c r="P10" s="42"/>
      <c r="Q10" s="65"/>
      <c r="R10" s="3" t="str">
        <f>IF(G10=(H10+I10),"◯","×")</f>
        <v>◯</v>
      </c>
    </row>
    <row r="11" spans="2:18" ht="23.5" customHeight="1">
      <c r="B11" s="60">
        <v>2</v>
      </c>
      <c r="C11" s="61"/>
      <c r="D11" s="62" t="s">
        <v>13</v>
      </c>
      <c r="E11" s="62"/>
      <c r="F11" s="62"/>
      <c r="G11" s="43"/>
      <c r="H11" s="43"/>
      <c r="I11" s="53"/>
      <c r="J11" s="88"/>
      <c r="K11" s="42"/>
      <c r="L11" s="65"/>
      <c r="M11" s="65"/>
      <c r="N11" s="66"/>
      <c r="O11" s="42"/>
      <c r="P11" s="42"/>
      <c r="Q11" s="65"/>
      <c r="R11" s="3" t="str">
        <f t="shared" ref="R11:R40" si="0">IF(G11=(H11+I11),"◯","×")</f>
        <v>◯</v>
      </c>
    </row>
    <row r="12" spans="2:18" ht="20.149999999999999" customHeight="1">
      <c r="B12" s="60">
        <v>3</v>
      </c>
      <c r="C12" s="61"/>
      <c r="D12" s="62" t="s">
        <v>13</v>
      </c>
      <c r="E12" s="62"/>
      <c r="F12" s="62"/>
      <c r="G12" s="65"/>
      <c r="H12" s="65"/>
      <c r="I12" s="67"/>
      <c r="J12" s="89"/>
      <c r="K12" s="42"/>
      <c r="L12" s="65"/>
      <c r="M12" s="65"/>
      <c r="N12" s="66"/>
      <c r="O12" s="42"/>
      <c r="P12" s="42"/>
      <c r="Q12" s="65"/>
      <c r="R12" s="3" t="str">
        <f t="shared" si="0"/>
        <v>◯</v>
      </c>
    </row>
    <row r="13" spans="2:18" ht="20.149999999999999" customHeight="1">
      <c r="B13" s="60">
        <v>4</v>
      </c>
      <c r="C13" s="61"/>
      <c r="D13" s="62" t="s">
        <v>13</v>
      </c>
      <c r="E13" s="62"/>
      <c r="F13" s="62"/>
      <c r="G13" s="65"/>
      <c r="H13" s="65"/>
      <c r="I13" s="67"/>
      <c r="J13" s="89"/>
      <c r="K13" s="42"/>
      <c r="L13" s="65"/>
      <c r="M13" s="65"/>
      <c r="N13" s="66"/>
      <c r="O13" s="42"/>
      <c r="P13" s="42"/>
      <c r="Q13" s="65"/>
      <c r="R13" s="3" t="str">
        <f t="shared" si="0"/>
        <v>◯</v>
      </c>
    </row>
    <row r="14" spans="2:18" ht="20.149999999999999" customHeight="1">
      <c r="B14" s="60">
        <v>5</v>
      </c>
      <c r="C14" s="61"/>
      <c r="D14" s="62" t="s">
        <v>13</v>
      </c>
      <c r="E14" s="62"/>
      <c r="F14" s="62"/>
      <c r="G14" s="65"/>
      <c r="H14" s="65"/>
      <c r="I14" s="67"/>
      <c r="J14" s="89"/>
      <c r="K14" s="42"/>
      <c r="L14" s="65"/>
      <c r="M14" s="65"/>
      <c r="N14" s="66"/>
      <c r="O14" s="42"/>
      <c r="P14" s="42"/>
      <c r="Q14" s="65"/>
      <c r="R14" s="3" t="str">
        <f t="shared" si="0"/>
        <v>◯</v>
      </c>
    </row>
    <row r="15" spans="2:18" ht="20.149999999999999" customHeight="1">
      <c r="B15" s="60">
        <v>6</v>
      </c>
      <c r="C15" s="61"/>
      <c r="D15" s="62" t="s">
        <v>13</v>
      </c>
      <c r="E15" s="62"/>
      <c r="F15" s="62"/>
      <c r="G15" s="65"/>
      <c r="H15" s="65"/>
      <c r="I15" s="67"/>
      <c r="J15" s="89"/>
      <c r="K15" s="42"/>
      <c r="L15" s="65"/>
      <c r="M15" s="65"/>
      <c r="N15" s="66"/>
      <c r="O15" s="42"/>
      <c r="P15" s="42"/>
      <c r="Q15" s="65"/>
      <c r="R15" s="3" t="str">
        <f t="shared" si="0"/>
        <v>◯</v>
      </c>
    </row>
    <row r="16" spans="2:18" ht="20.149999999999999" customHeight="1">
      <c r="B16" s="60">
        <v>7</v>
      </c>
      <c r="C16" s="61"/>
      <c r="D16" s="62" t="s">
        <v>13</v>
      </c>
      <c r="E16" s="62"/>
      <c r="F16" s="62"/>
      <c r="G16" s="65"/>
      <c r="H16" s="65"/>
      <c r="I16" s="67"/>
      <c r="J16" s="89"/>
      <c r="K16" s="42"/>
      <c r="L16" s="65"/>
      <c r="M16" s="65"/>
      <c r="N16" s="66"/>
      <c r="O16" s="42"/>
      <c r="P16" s="42"/>
      <c r="Q16" s="65"/>
      <c r="R16" s="3" t="str">
        <f t="shared" si="0"/>
        <v>◯</v>
      </c>
    </row>
    <row r="17" spans="2:18" ht="20.149999999999999" customHeight="1">
      <c r="B17" s="60">
        <v>8</v>
      </c>
      <c r="C17" s="61"/>
      <c r="D17" s="62" t="s">
        <v>13</v>
      </c>
      <c r="E17" s="62"/>
      <c r="F17" s="62"/>
      <c r="G17" s="65"/>
      <c r="H17" s="65"/>
      <c r="I17" s="67"/>
      <c r="J17" s="89"/>
      <c r="K17" s="42"/>
      <c r="L17" s="65"/>
      <c r="M17" s="65"/>
      <c r="N17" s="66"/>
      <c r="O17" s="42"/>
      <c r="P17" s="42"/>
      <c r="Q17" s="65"/>
      <c r="R17" s="3" t="str">
        <f t="shared" si="0"/>
        <v>◯</v>
      </c>
    </row>
    <row r="18" spans="2:18" ht="20.149999999999999" customHeight="1">
      <c r="B18" s="60">
        <v>9</v>
      </c>
      <c r="C18" s="61"/>
      <c r="D18" s="62" t="s">
        <v>13</v>
      </c>
      <c r="E18" s="62"/>
      <c r="F18" s="62"/>
      <c r="G18" s="65"/>
      <c r="H18" s="65"/>
      <c r="I18" s="67"/>
      <c r="J18" s="89"/>
      <c r="K18" s="42"/>
      <c r="L18" s="65"/>
      <c r="M18" s="68"/>
      <c r="N18" s="66"/>
      <c r="O18" s="42"/>
      <c r="P18" s="42"/>
      <c r="Q18" s="65"/>
      <c r="R18" s="3" t="str">
        <f t="shared" si="0"/>
        <v>◯</v>
      </c>
    </row>
    <row r="19" spans="2:18" ht="20.149999999999999" customHeight="1">
      <c r="B19" s="60">
        <v>10</v>
      </c>
      <c r="C19" s="61"/>
      <c r="D19" s="62" t="s">
        <v>13</v>
      </c>
      <c r="E19" s="62"/>
      <c r="F19" s="62"/>
      <c r="G19" s="65"/>
      <c r="H19" s="65"/>
      <c r="I19" s="67"/>
      <c r="J19" s="89"/>
      <c r="K19" s="42"/>
      <c r="L19" s="65"/>
      <c r="M19" s="65"/>
      <c r="N19" s="66"/>
      <c r="O19" s="42"/>
      <c r="P19" s="42"/>
      <c r="Q19" s="65"/>
      <c r="R19" s="3" t="str">
        <f t="shared" si="0"/>
        <v>◯</v>
      </c>
    </row>
    <row r="20" spans="2:18" ht="20.149999999999999" customHeight="1">
      <c r="B20" s="60">
        <v>11</v>
      </c>
      <c r="C20" s="61"/>
      <c r="D20" s="62" t="s">
        <v>13</v>
      </c>
      <c r="E20" s="62"/>
      <c r="F20" s="62"/>
      <c r="G20" s="65"/>
      <c r="H20" s="65"/>
      <c r="I20" s="67"/>
      <c r="J20" s="89"/>
      <c r="K20" s="42"/>
      <c r="L20" s="65"/>
      <c r="M20" s="65"/>
      <c r="N20" s="66"/>
      <c r="O20" s="42"/>
      <c r="P20" s="42"/>
      <c r="Q20" s="65"/>
      <c r="R20" s="3" t="str">
        <f t="shared" si="0"/>
        <v>◯</v>
      </c>
    </row>
    <row r="21" spans="2:18" ht="20.149999999999999" customHeight="1">
      <c r="B21" s="60">
        <v>12</v>
      </c>
      <c r="C21" s="61"/>
      <c r="D21" s="62" t="s">
        <v>13</v>
      </c>
      <c r="E21" s="62"/>
      <c r="F21" s="62"/>
      <c r="G21" s="65"/>
      <c r="H21" s="65"/>
      <c r="I21" s="67"/>
      <c r="J21" s="89"/>
      <c r="K21" s="42"/>
      <c r="L21" s="65"/>
      <c r="M21" s="65"/>
      <c r="N21" s="66"/>
      <c r="O21" s="42"/>
      <c r="P21" s="42"/>
      <c r="Q21" s="65"/>
      <c r="R21" s="3" t="str">
        <f t="shared" si="0"/>
        <v>◯</v>
      </c>
    </row>
    <row r="22" spans="2:18" ht="20.149999999999999" customHeight="1">
      <c r="B22" s="60">
        <v>13</v>
      </c>
      <c r="C22" s="61"/>
      <c r="D22" s="62" t="s">
        <v>13</v>
      </c>
      <c r="E22" s="62"/>
      <c r="F22" s="62"/>
      <c r="G22" s="65"/>
      <c r="H22" s="65"/>
      <c r="I22" s="67"/>
      <c r="J22" s="89"/>
      <c r="K22" s="42"/>
      <c r="L22" s="65"/>
      <c r="M22" s="65"/>
      <c r="N22" s="66"/>
      <c r="O22" s="42"/>
      <c r="P22" s="42"/>
      <c r="Q22" s="65"/>
      <c r="R22" s="3" t="str">
        <f t="shared" si="0"/>
        <v>◯</v>
      </c>
    </row>
    <row r="23" spans="2:18" ht="20.149999999999999" customHeight="1">
      <c r="B23" s="60">
        <v>14</v>
      </c>
      <c r="C23" s="61"/>
      <c r="D23" s="62" t="s">
        <v>13</v>
      </c>
      <c r="E23" s="62"/>
      <c r="F23" s="62"/>
      <c r="G23" s="65"/>
      <c r="H23" s="65"/>
      <c r="I23" s="67"/>
      <c r="J23" s="89"/>
      <c r="K23" s="42"/>
      <c r="L23" s="65"/>
      <c r="M23" s="65"/>
      <c r="N23" s="66"/>
      <c r="O23" s="42"/>
      <c r="P23" s="42"/>
      <c r="Q23" s="65"/>
      <c r="R23" s="3" t="str">
        <f t="shared" si="0"/>
        <v>◯</v>
      </c>
    </row>
    <row r="24" spans="2:18" ht="20.149999999999999" customHeight="1">
      <c r="B24" s="60">
        <v>15</v>
      </c>
      <c r="C24" s="61"/>
      <c r="D24" s="62" t="s">
        <v>13</v>
      </c>
      <c r="E24" s="62"/>
      <c r="F24" s="62"/>
      <c r="G24" s="65"/>
      <c r="H24" s="65"/>
      <c r="I24" s="67"/>
      <c r="J24" s="89"/>
      <c r="K24" s="42"/>
      <c r="L24" s="65"/>
      <c r="M24" s="65"/>
      <c r="N24" s="66"/>
      <c r="O24" s="42"/>
      <c r="P24" s="42"/>
      <c r="Q24" s="65"/>
      <c r="R24" s="3" t="str">
        <f t="shared" si="0"/>
        <v>◯</v>
      </c>
    </row>
    <row r="25" spans="2:18" ht="20.149999999999999" customHeight="1">
      <c r="B25" s="60">
        <v>16</v>
      </c>
      <c r="C25" s="61"/>
      <c r="D25" s="62" t="s">
        <v>13</v>
      </c>
      <c r="E25" s="62"/>
      <c r="F25" s="62"/>
      <c r="G25" s="65"/>
      <c r="H25" s="65"/>
      <c r="I25" s="67"/>
      <c r="J25" s="89"/>
      <c r="K25" s="42"/>
      <c r="L25" s="65"/>
      <c r="M25" s="65"/>
      <c r="N25" s="66"/>
      <c r="O25" s="42"/>
      <c r="P25" s="42"/>
      <c r="Q25" s="65"/>
      <c r="R25" s="3" t="str">
        <f t="shared" si="0"/>
        <v>◯</v>
      </c>
    </row>
    <row r="26" spans="2:18" ht="20.149999999999999" customHeight="1">
      <c r="B26" s="60">
        <v>17</v>
      </c>
      <c r="C26" s="61"/>
      <c r="D26" s="62" t="s">
        <v>13</v>
      </c>
      <c r="E26" s="62"/>
      <c r="F26" s="62"/>
      <c r="G26" s="65"/>
      <c r="H26" s="65"/>
      <c r="I26" s="67"/>
      <c r="J26" s="89"/>
      <c r="K26" s="42"/>
      <c r="L26" s="65"/>
      <c r="M26" s="65"/>
      <c r="N26" s="66"/>
      <c r="O26" s="42"/>
      <c r="P26" s="42"/>
      <c r="Q26" s="65"/>
      <c r="R26" s="3" t="str">
        <f t="shared" si="0"/>
        <v>◯</v>
      </c>
    </row>
    <row r="27" spans="2:18" ht="20.149999999999999" customHeight="1">
      <c r="B27" s="60">
        <v>18</v>
      </c>
      <c r="C27" s="61"/>
      <c r="D27" s="62" t="s">
        <v>13</v>
      </c>
      <c r="E27" s="62"/>
      <c r="F27" s="62"/>
      <c r="G27" s="65"/>
      <c r="H27" s="65"/>
      <c r="I27" s="67"/>
      <c r="J27" s="89"/>
      <c r="K27" s="42"/>
      <c r="L27" s="65"/>
      <c r="M27" s="65"/>
      <c r="N27" s="66"/>
      <c r="O27" s="42"/>
      <c r="P27" s="42"/>
      <c r="Q27" s="65"/>
      <c r="R27" s="3" t="str">
        <f t="shared" si="0"/>
        <v>◯</v>
      </c>
    </row>
    <row r="28" spans="2:18" ht="20.149999999999999" customHeight="1">
      <c r="B28" s="60">
        <v>19</v>
      </c>
      <c r="C28" s="61"/>
      <c r="D28" s="62" t="s">
        <v>13</v>
      </c>
      <c r="E28" s="62"/>
      <c r="F28" s="62"/>
      <c r="G28" s="65"/>
      <c r="H28" s="65"/>
      <c r="I28" s="67"/>
      <c r="J28" s="89"/>
      <c r="K28" s="42"/>
      <c r="L28" s="65"/>
      <c r="M28" s="65"/>
      <c r="N28" s="66"/>
      <c r="O28" s="42"/>
      <c r="P28" s="42"/>
      <c r="Q28" s="65"/>
      <c r="R28" s="3" t="str">
        <f t="shared" si="0"/>
        <v>◯</v>
      </c>
    </row>
    <row r="29" spans="2:18" ht="20.149999999999999" customHeight="1">
      <c r="B29" s="60">
        <v>20</v>
      </c>
      <c r="C29" s="61"/>
      <c r="D29" s="62" t="s">
        <v>13</v>
      </c>
      <c r="E29" s="62"/>
      <c r="F29" s="62"/>
      <c r="G29" s="65"/>
      <c r="H29" s="65"/>
      <c r="I29" s="67"/>
      <c r="J29" s="89"/>
      <c r="K29" s="42"/>
      <c r="L29" s="65"/>
      <c r="M29" s="65"/>
      <c r="N29" s="66"/>
      <c r="O29" s="42"/>
      <c r="P29" s="42"/>
      <c r="Q29" s="65"/>
      <c r="R29" s="3" t="str">
        <f t="shared" si="0"/>
        <v>◯</v>
      </c>
    </row>
    <row r="30" spans="2:18" ht="20.149999999999999" customHeight="1">
      <c r="B30" s="60">
        <v>21</v>
      </c>
      <c r="C30" s="61"/>
      <c r="D30" s="62" t="s">
        <v>13</v>
      </c>
      <c r="E30" s="62"/>
      <c r="F30" s="62"/>
      <c r="G30" s="65"/>
      <c r="H30" s="65"/>
      <c r="I30" s="67"/>
      <c r="J30" s="89"/>
      <c r="K30" s="42"/>
      <c r="L30" s="65"/>
      <c r="M30" s="65"/>
      <c r="N30" s="66"/>
      <c r="O30" s="42"/>
      <c r="P30" s="42"/>
      <c r="Q30" s="65"/>
      <c r="R30" s="3" t="str">
        <f t="shared" si="0"/>
        <v>◯</v>
      </c>
    </row>
    <row r="31" spans="2:18" ht="20.149999999999999" customHeight="1">
      <c r="B31" s="60">
        <v>22</v>
      </c>
      <c r="C31" s="61"/>
      <c r="D31" s="62" t="s">
        <v>13</v>
      </c>
      <c r="E31" s="62"/>
      <c r="F31" s="62"/>
      <c r="G31" s="65"/>
      <c r="H31" s="65"/>
      <c r="I31" s="67"/>
      <c r="J31" s="89"/>
      <c r="K31" s="42"/>
      <c r="L31" s="65"/>
      <c r="M31" s="65"/>
      <c r="N31" s="66"/>
      <c r="O31" s="42"/>
      <c r="P31" s="42"/>
      <c r="Q31" s="65"/>
      <c r="R31" s="3" t="str">
        <f t="shared" si="0"/>
        <v>◯</v>
      </c>
    </row>
    <row r="32" spans="2:18" ht="20.149999999999999" customHeight="1">
      <c r="B32" s="60">
        <v>23</v>
      </c>
      <c r="C32" s="61"/>
      <c r="D32" s="62" t="s">
        <v>13</v>
      </c>
      <c r="E32" s="62"/>
      <c r="F32" s="62"/>
      <c r="G32" s="65"/>
      <c r="H32" s="65"/>
      <c r="I32" s="67"/>
      <c r="J32" s="89"/>
      <c r="K32" s="42"/>
      <c r="L32" s="65"/>
      <c r="M32" s="65"/>
      <c r="N32" s="66"/>
      <c r="O32" s="42"/>
      <c r="P32" s="42"/>
      <c r="Q32" s="65"/>
      <c r="R32" s="3" t="str">
        <f t="shared" si="0"/>
        <v>◯</v>
      </c>
    </row>
    <row r="33" spans="2:19" ht="20.149999999999999" customHeight="1">
      <c r="B33" s="60">
        <v>24</v>
      </c>
      <c r="C33" s="61"/>
      <c r="D33" s="62" t="s">
        <v>13</v>
      </c>
      <c r="E33" s="62"/>
      <c r="F33" s="62"/>
      <c r="G33" s="65"/>
      <c r="H33" s="65"/>
      <c r="I33" s="67"/>
      <c r="J33" s="89"/>
      <c r="K33" s="42"/>
      <c r="L33" s="65"/>
      <c r="M33" s="65"/>
      <c r="N33" s="66"/>
      <c r="O33" s="42"/>
      <c r="P33" s="42"/>
      <c r="Q33" s="65"/>
      <c r="R33" s="3" t="str">
        <f t="shared" si="0"/>
        <v>◯</v>
      </c>
    </row>
    <row r="34" spans="2:19" ht="20.149999999999999" customHeight="1">
      <c r="B34" s="60">
        <v>25</v>
      </c>
      <c r="C34" s="61"/>
      <c r="D34" s="62" t="s">
        <v>13</v>
      </c>
      <c r="E34" s="62"/>
      <c r="F34" s="62"/>
      <c r="G34" s="65"/>
      <c r="H34" s="65"/>
      <c r="I34" s="67"/>
      <c r="J34" s="89"/>
      <c r="K34" s="42"/>
      <c r="L34" s="65"/>
      <c r="M34" s="65"/>
      <c r="N34" s="66"/>
      <c r="O34" s="42"/>
      <c r="P34" s="42"/>
      <c r="Q34" s="65"/>
      <c r="R34" s="3" t="str">
        <f t="shared" si="0"/>
        <v>◯</v>
      </c>
    </row>
    <row r="35" spans="2:19" ht="20.149999999999999" customHeight="1">
      <c r="B35" s="60">
        <v>26</v>
      </c>
      <c r="C35" s="61"/>
      <c r="D35" s="62" t="s">
        <v>13</v>
      </c>
      <c r="E35" s="62"/>
      <c r="F35" s="62"/>
      <c r="G35" s="65"/>
      <c r="H35" s="65"/>
      <c r="I35" s="67"/>
      <c r="J35" s="89"/>
      <c r="K35" s="42"/>
      <c r="L35" s="65"/>
      <c r="M35" s="65"/>
      <c r="N35" s="66"/>
      <c r="O35" s="42"/>
      <c r="P35" s="42"/>
      <c r="Q35" s="65"/>
      <c r="R35" s="3" t="str">
        <f t="shared" si="0"/>
        <v>◯</v>
      </c>
    </row>
    <row r="36" spans="2:19" ht="20.149999999999999" customHeight="1">
      <c r="B36" s="60">
        <v>27</v>
      </c>
      <c r="C36" s="61"/>
      <c r="D36" s="62" t="s">
        <v>13</v>
      </c>
      <c r="E36" s="62"/>
      <c r="F36" s="62"/>
      <c r="G36" s="65"/>
      <c r="H36" s="65"/>
      <c r="I36" s="67"/>
      <c r="J36" s="89"/>
      <c r="K36" s="42"/>
      <c r="L36" s="65"/>
      <c r="M36" s="65"/>
      <c r="N36" s="66"/>
      <c r="O36" s="42"/>
      <c r="P36" s="42"/>
      <c r="Q36" s="65"/>
      <c r="R36" s="3" t="str">
        <f t="shared" si="0"/>
        <v>◯</v>
      </c>
    </row>
    <row r="37" spans="2:19" ht="20.149999999999999" customHeight="1">
      <c r="B37" s="60">
        <v>28</v>
      </c>
      <c r="C37" s="61"/>
      <c r="D37" s="62" t="s">
        <v>13</v>
      </c>
      <c r="E37" s="62"/>
      <c r="F37" s="62"/>
      <c r="G37" s="65"/>
      <c r="H37" s="65"/>
      <c r="I37" s="67"/>
      <c r="J37" s="89"/>
      <c r="K37" s="42"/>
      <c r="L37" s="65"/>
      <c r="M37" s="65"/>
      <c r="N37" s="66"/>
      <c r="O37" s="42"/>
      <c r="P37" s="42"/>
      <c r="Q37" s="65"/>
      <c r="R37" s="3" t="str">
        <f t="shared" si="0"/>
        <v>◯</v>
      </c>
    </row>
    <row r="38" spans="2:19" ht="20.149999999999999" customHeight="1">
      <c r="B38" s="60">
        <v>29</v>
      </c>
      <c r="C38" s="61"/>
      <c r="D38" s="62" t="s">
        <v>13</v>
      </c>
      <c r="E38" s="62"/>
      <c r="F38" s="62"/>
      <c r="G38" s="65"/>
      <c r="H38" s="65"/>
      <c r="I38" s="67"/>
      <c r="J38" s="89"/>
      <c r="K38" s="42"/>
      <c r="L38" s="65"/>
      <c r="M38" s="65"/>
      <c r="N38" s="66"/>
      <c r="O38" s="42"/>
      <c r="P38" s="42"/>
      <c r="Q38" s="65"/>
      <c r="R38" s="3" t="str">
        <f t="shared" si="0"/>
        <v>◯</v>
      </c>
    </row>
    <row r="39" spans="2:19" ht="20.149999999999999" customHeight="1">
      <c r="B39" s="60">
        <v>30</v>
      </c>
      <c r="C39" s="61"/>
      <c r="D39" s="62" t="s">
        <v>13</v>
      </c>
      <c r="E39" s="62"/>
      <c r="F39" s="62"/>
      <c r="G39" s="65"/>
      <c r="H39" s="65"/>
      <c r="I39" s="67"/>
      <c r="J39" s="89"/>
      <c r="K39" s="42"/>
      <c r="L39" s="65"/>
      <c r="M39" s="65"/>
      <c r="N39" s="66"/>
      <c r="O39" s="42"/>
      <c r="P39" s="42"/>
      <c r="Q39" s="65"/>
      <c r="R39" s="3" t="str">
        <f t="shared" si="0"/>
        <v>◯</v>
      </c>
    </row>
    <row r="40" spans="2:19">
      <c r="B40" s="60">
        <v>31</v>
      </c>
      <c r="C40" s="61"/>
      <c r="D40" s="62" t="s">
        <v>44</v>
      </c>
      <c r="E40" s="62"/>
      <c r="F40" s="62"/>
      <c r="G40" s="65"/>
      <c r="H40" s="65"/>
      <c r="I40" s="67"/>
      <c r="J40" s="89"/>
      <c r="K40" s="42"/>
      <c r="L40" s="65"/>
      <c r="M40" s="65"/>
      <c r="N40" s="66"/>
      <c r="O40" s="42"/>
      <c r="P40" s="42"/>
      <c r="Q40" s="65"/>
      <c r="R40" s="3" t="str">
        <f t="shared" si="0"/>
        <v>◯</v>
      </c>
    </row>
    <row r="41" spans="2:19" s="5" customFormat="1" ht="19" customHeight="1">
      <c r="B41" s="48" t="s">
        <v>62</v>
      </c>
      <c r="C41" s="49"/>
      <c r="D41" s="49"/>
      <c r="E41" s="49"/>
      <c r="F41" s="49"/>
      <c r="G41" s="49"/>
      <c r="H41" s="49"/>
      <c r="I41" s="49"/>
      <c r="J41" s="49"/>
      <c r="K41" s="50"/>
      <c r="L41" s="49"/>
      <c r="M41" s="49"/>
      <c r="N41" s="51"/>
      <c r="O41" s="50"/>
      <c r="P41" s="50"/>
      <c r="Q41" s="49"/>
      <c r="S41" s="3"/>
    </row>
    <row r="42" spans="2:19" s="5" customFormat="1" ht="19" customHeight="1">
      <c r="B42" s="48" t="s">
        <v>58</v>
      </c>
      <c r="C42" s="49"/>
      <c r="D42" s="49"/>
      <c r="E42" s="49"/>
      <c r="F42" s="49"/>
      <c r="G42" s="49"/>
      <c r="H42" s="49"/>
      <c r="I42" s="49"/>
      <c r="J42" s="49"/>
      <c r="K42" s="50"/>
      <c r="L42" s="49"/>
      <c r="M42" s="49"/>
      <c r="N42" s="51"/>
      <c r="O42" s="50"/>
      <c r="P42" s="50"/>
      <c r="Q42" s="49"/>
      <c r="S42" s="3"/>
    </row>
    <row r="43" spans="2:19" s="5" customFormat="1" ht="19" customHeight="1">
      <c r="B43" s="48" t="s">
        <v>59</v>
      </c>
      <c r="C43" s="49"/>
      <c r="D43" s="49"/>
      <c r="E43" s="49"/>
      <c r="F43" s="49"/>
      <c r="G43" s="49"/>
      <c r="H43" s="49"/>
      <c r="I43" s="49"/>
      <c r="J43" s="49"/>
      <c r="K43" s="50"/>
      <c r="L43" s="49"/>
      <c r="M43" s="49"/>
      <c r="N43" s="51"/>
      <c r="O43" s="50"/>
      <c r="P43" s="50"/>
      <c r="Q43" s="49"/>
      <c r="S43" s="3"/>
    </row>
    <row r="44" spans="2:19" s="5" customFormat="1" ht="19" customHeight="1">
      <c r="B44" s="48" t="s">
        <v>16</v>
      </c>
      <c r="C44" s="49"/>
      <c r="D44" s="49"/>
      <c r="E44" s="49"/>
      <c r="F44" s="49"/>
      <c r="G44" s="49"/>
      <c r="H44" s="49"/>
      <c r="I44" s="49"/>
      <c r="J44" s="49"/>
      <c r="K44" s="50"/>
      <c r="L44" s="49"/>
      <c r="M44" s="49"/>
      <c r="N44" s="51"/>
      <c r="O44" s="50"/>
      <c r="P44" s="50"/>
      <c r="Q44" s="49"/>
      <c r="S44" s="3"/>
    </row>
    <row r="45" spans="2:19" ht="19" customHeight="1">
      <c r="B45" s="77" t="s">
        <v>61</v>
      </c>
    </row>
    <row r="46" spans="2:19" ht="19" customHeight="1">
      <c r="B46" s="90" t="s">
        <v>60</v>
      </c>
    </row>
    <row r="47" spans="2:19" ht="11.15" customHeight="1" thickBot="1"/>
    <row r="48" spans="2:19" ht="40.5" thickBot="1">
      <c r="B48" s="18" t="s">
        <v>28</v>
      </c>
      <c r="C48" s="6">
        <f>COUNTA(C10:C40)</f>
        <v>0</v>
      </c>
      <c r="D48" s="7"/>
      <c r="E48" s="7"/>
      <c r="F48" s="7"/>
      <c r="G48" s="8">
        <f>COUNTIF(G10:G40, "&gt;0")</f>
        <v>0</v>
      </c>
      <c r="H48" t="s">
        <v>27</v>
      </c>
      <c r="L48" s="15"/>
      <c r="M48" s="1"/>
      <c r="N48" s="2"/>
      <c r="O48"/>
      <c r="P48"/>
      <c r="R48" s="78" t="s">
        <v>12</v>
      </c>
    </row>
    <row r="49" spans="3:19" ht="33" thickBot="1">
      <c r="E49" s="10"/>
      <c r="F49" s="24" t="s">
        <v>17</v>
      </c>
      <c r="G49" s="38">
        <f>SUM(G10:G40)</f>
        <v>0</v>
      </c>
      <c r="H49" s="38">
        <f t="shared" ref="H49:I49" si="1">SUM(H10:H40)</f>
        <v>0</v>
      </c>
      <c r="I49" s="38">
        <f t="shared" si="1"/>
        <v>0</v>
      </c>
      <c r="J49" s="38"/>
      <c r="L49" s="36" t="s">
        <v>18</v>
      </c>
      <c r="M49" s="79" t="s">
        <v>50</v>
      </c>
      <c r="N49" s="28" t="s">
        <v>22</v>
      </c>
      <c r="O49" s="32" t="s">
        <v>20</v>
      </c>
      <c r="P49" s="32"/>
      <c r="Q49" s="31" t="s">
        <v>37</v>
      </c>
      <c r="R49" s="33" t="str">
        <f>IF(G49=(H49+I49),"◯","×")</f>
        <v>◯</v>
      </c>
    </row>
    <row r="50" spans="3:19" ht="20.5" thickBot="1">
      <c r="C50" s="11"/>
      <c r="D50" s="12"/>
      <c r="E50" s="12"/>
      <c r="F50" s="12"/>
      <c r="G50" s="35" t="s">
        <v>18</v>
      </c>
      <c r="H50" s="13" t="s">
        <v>19</v>
      </c>
      <c r="I50" s="27" t="s">
        <v>20</v>
      </c>
      <c r="J50" s="83"/>
      <c r="N50" s="29"/>
      <c r="Q50" s="30"/>
      <c r="S50" s="14"/>
    </row>
    <row r="51" spans="3:19" ht="33" customHeight="1" thickTop="1">
      <c r="C51" s="22"/>
      <c r="D51" s="23" t="s">
        <v>21</v>
      </c>
      <c r="E51" s="23"/>
      <c r="F51" s="23"/>
      <c r="G51" s="20" t="e">
        <f>$G$49/$G$48</f>
        <v>#DIV/0!</v>
      </c>
      <c r="H51" s="16"/>
      <c r="I51" s="21" t="e">
        <f>$I$49/$G$48</f>
        <v>#DIV/0!</v>
      </c>
      <c r="J51" s="21"/>
      <c r="O51" s="92" t="s">
        <v>63</v>
      </c>
      <c r="P51" s="93" t="str">
        <f>IF(COUNT(P10:P40)&gt;0,"有","")</f>
        <v/>
      </c>
    </row>
    <row r="52" spans="3:19" ht="22.5">
      <c r="G52" s="34" t="s">
        <v>18</v>
      </c>
      <c r="H52" s="19"/>
      <c r="I52" s="26" t="s">
        <v>20</v>
      </c>
      <c r="J52" s="26"/>
    </row>
    <row r="53" spans="3:19">
      <c r="G53" s="37" t="s">
        <v>35</v>
      </c>
      <c r="I53" s="25" t="s">
        <v>36</v>
      </c>
      <c r="J53" s="25"/>
    </row>
  </sheetData>
  <mergeCells count="13">
    <mergeCell ref="O8:O9"/>
    <mergeCell ref="P8:P9"/>
    <mergeCell ref="Q8:Q9"/>
    <mergeCell ref="G2:M2"/>
    <mergeCell ref="N2:N3"/>
    <mergeCell ref="N6:O6"/>
    <mergeCell ref="M8:M9"/>
    <mergeCell ref="N8:N9"/>
    <mergeCell ref="B8:B9"/>
    <mergeCell ref="C8:D9"/>
    <mergeCell ref="E8:F8"/>
    <mergeCell ref="G8:K8"/>
    <mergeCell ref="L8:L9"/>
  </mergeCells>
  <phoneticPr fontId="2"/>
  <conditionalFormatting sqref="P51">
    <cfRule type="expression" dxfId="0" priority="1">
      <formula>$P$51&lt;&gt;""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記入例（漁船）</vt:lpstr>
      <vt:lpstr>R8.4</vt:lpstr>
      <vt:lpstr>R8.5</vt:lpstr>
      <vt:lpstr>R8.6</vt:lpstr>
      <vt:lpstr>R8.7</vt:lpstr>
      <vt:lpstr>R8.8</vt:lpstr>
      <vt:lpstr>別紙（破損状況）</vt:lpstr>
      <vt:lpstr>添付資料（写真）</vt:lpstr>
      <vt:lpstr>R8.9（漁具修繕追加）</vt:lpstr>
      <vt:lpstr>R8.10</vt:lpstr>
      <vt:lpstr>R8.11</vt:lpstr>
      <vt:lpstr>R8.12</vt:lpstr>
      <vt:lpstr>R9.1</vt:lpstr>
      <vt:lpstr>R9.2</vt:lpstr>
      <vt:lpstr>R9.3</vt:lpstr>
      <vt:lpstr>R8.10!Print_Area</vt:lpstr>
      <vt:lpstr>R8.11!Print_Area</vt:lpstr>
      <vt:lpstr>R8.12!Print_Area</vt:lpstr>
      <vt:lpstr>R8.4!Print_Area</vt:lpstr>
      <vt:lpstr>R8.6!Print_Area</vt:lpstr>
      <vt:lpstr>R8.7!Print_Area</vt:lpstr>
      <vt:lpstr>R8.8!Print_Area</vt:lpstr>
      <vt:lpstr>'R8.9（漁具修繕追加）'!Print_Area</vt:lpstr>
      <vt:lpstr>R9.1!Print_Area</vt:lpstr>
      <vt:lpstr>R9.2!Print_Area</vt:lpstr>
      <vt:lpstr>R9.3!Print_Area</vt:lpstr>
      <vt:lpstr>'記入例（漁船）'!Print_Area</vt:lpstr>
      <vt:lpstr>'添付資料（写真）'!Print_Area</vt:lpstr>
      <vt:lpstr>'別紙（破損状況）'!Print_Area</vt:lpstr>
      <vt:lpstr>'添付資料（写真）'!Print_Titles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s20442j</dc:creator>
  <cp:lastModifiedBy>島田 潤</cp:lastModifiedBy>
  <cp:lastPrinted>2026-03-04T07:33:15Z</cp:lastPrinted>
  <dcterms:created xsi:type="dcterms:W3CDTF">2023-08-17T05:20:37Z</dcterms:created>
  <dcterms:modified xsi:type="dcterms:W3CDTF">2026-09-17T02:36:19Z</dcterms:modified>
</cp:coreProperties>
</file>