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HP\Desktop\"/>
    </mc:Choice>
  </mc:AlternateContent>
  <xr:revisionPtr revIDLastSave="0" documentId="13_ncr:1_{55B12EFE-B9E7-4F30-9D25-02F4404B5B91}" xr6:coauthVersionLast="47" xr6:coauthVersionMax="47" xr10:uidLastSave="{00000000-0000-0000-0000-000000000000}"/>
  <bookViews>
    <workbookView xWindow="-120" yWindow="-120" windowWidth="20730" windowHeight="11040" xr2:uid="{4E984A4B-85D1-4415-AADD-777B0C9427FD}"/>
  </bookViews>
  <sheets>
    <sheet name="記入例（定置）" sheetId="10" r:id="rId1"/>
    <sheet name="○単月" sheetId="8" r:id="rId2"/>
    <sheet name="仮）複数月 (2)" sheetId="9" r:id="rId3"/>
    <sheet name="仮）複数月(3)" sheetId="7" r:id="rId4"/>
  </sheets>
  <definedNames>
    <definedName name="_xlnm.Print_Area" localSheetId="1">○単月!$B$1:$Q$43</definedName>
    <definedName name="_xlnm.Print_Area" localSheetId="2">'仮）複数月 (2)'!$B$1:$R$43</definedName>
    <definedName name="_xlnm.Print_Area" localSheetId="3">'仮）複数月(3)'!$B$1:$R$43</definedName>
    <definedName name="_xlnm.Print_Area" localSheetId="0">'記入例（定置）'!$B$1:$S$52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7" i="10" l="1"/>
  <c r="B30" i="7"/>
  <c r="B31" i="7"/>
  <c r="B32" i="7" s="1"/>
  <c r="B33" i="7" s="1"/>
  <c r="B34" i="7" s="1"/>
  <c r="B35" i="7" s="1"/>
  <c r="B36" i="7" s="1"/>
  <c r="B37" i="7" s="1"/>
  <c r="B38" i="7" s="1"/>
  <c r="B29" i="7"/>
  <c r="H47" i="10"/>
  <c r="H49" i="10" s="1"/>
  <c r="J49" i="10"/>
  <c r="S22" i="10"/>
  <c r="J47" i="10"/>
  <c r="I47" i="10"/>
  <c r="H45" i="10"/>
  <c r="C45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D53" i="9"/>
  <c r="I53" i="9"/>
  <c r="I47" i="9"/>
  <c r="I55" i="9"/>
  <c r="J47" i="9"/>
  <c r="K47" i="9"/>
  <c r="D45" i="9"/>
  <c r="I45" i="9"/>
  <c r="J55" i="9"/>
  <c r="K55" i="9"/>
  <c r="K57" i="9" s="1"/>
  <c r="B25" i="9"/>
  <c r="B26" i="9"/>
  <c r="B27" i="9"/>
  <c r="B28" i="9"/>
  <c r="B29" i="9"/>
  <c r="B30" i="9"/>
  <c r="B31" i="9"/>
  <c r="B32" i="9" s="1"/>
  <c r="B33" i="9" s="1"/>
  <c r="B34" i="9" s="1"/>
  <c r="B35" i="9" s="1"/>
  <c r="B36" i="9" s="1"/>
  <c r="B37" i="9" s="1"/>
  <c r="B38" i="9" s="1"/>
  <c r="B24" i="9"/>
  <c r="T38" i="9"/>
  <c r="T37" i="9"/>
  <c r="T36" i="9"/>
  <c r="T35" i="9"/>
  <c r="T3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1" i="9"/>
  <c r="T10" i="9"/>
  <c r="T9" i="9"/>
  <c r="T8" i="9"/>
  <c r="I47" i="8"/>
  <c r="J47" i="8"/>
  <c r="H47" i="8"/>
  <c r="H45" i="8"/>
  <c r="C45" i="8"/>
  <c r="K64" i="7"/>
  <c r="I64" i="7"/>
  <c r="I49" i="7"/>
  <c r="I55" i="7"/>
  <c r="I57" i="7"/>
  <c r="K57" i="7"/>
  <c r="D60" i="7"/>
  <c r="I60" i="7"/>
  <c r="I62" i="7"/>
  <c r="J62" i="7"/>
  <c r="K62" i="7"/>
  <c r="J55" i="7"/>
  <c r="K55" i="7"/>
  <c r="I53" i="7"/>
  <c r="D53" i="7"/>
  <c r="J47" i="7"/>
  <c r="K47" i="7"/>
  <c r="I47" i="7"/>
  <c r="D45" i="7"/>
  <c r="I45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8" i="7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I57" i="9" l="1"/>
  <c r="I49" i="9"/>
  <c r="K49" i="9"/>
  <c r="T55" i="9"/>
  <c r="T47" i="9"/>
  <c r="S47" i="8"/>
  <c r="K49" i="7"/>
  <c r="T55" i="7"/>
  <c r="J49" i="8"/>
  <c r="H49" i="8"/>
  <c r="T47" i="7"/>
  <c r="T6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s20442j</author>
  </authors>
  <commentList>
    <comment ref="O6" authorId="0" shapeId="0" xr:uid="{14B7B26C-C7B8-4B78-9D6F-7308E0B2F3A5}">
      <text>
        <r>
          <rPr>
            <b/>
            <sz val="16"/>
            <color indexed="39"/>
            <rFont val="MS P ゴシック"/>
            <family val="3"/>
            <charset val="128"/>
          </rPr>
          <t xml:space="preserve">（生存）放流方法は、
</t>
        </r>
        <r>
          <rPr>
            <b/>
            <u/>
            <sz val="16"/>
            <color indexed="39"/>
            <rFont val="MS P ゴシック"/>
            <family val="3"/>
            <charset val="128"/>
          </rPr>
          <t>より具体的に</t>
        </r>
        <r>
          <rPr>
            <b/>
            <sz val="16"/>
            <color indexed="39"/>
            <rFont val="MS P ゴシック"/>
            <family val="3"/>
            <charset val="128"/>
          </rPr>
          <t>記載</t>
        </r>
      </text>
    </comment>
    <comment ref="J9" authorId="0" shapeId="0" xr:uid="{C62D9952-1224-4C9A-A66B-100F332DE3FC}">
      <text>
        <r>
          <rPr>
            <b/>
            <sz val="16"/>
            <color indexed="10"/>
            <rFont val="MS P ゴシック"/>
            <family val="3"/>
            <charset val="128"/>
          </rPr>
          <t>【注】混獲尾数／水揚げ尾数／放流尾数のどれかが誤り？</t>
        </r>
      </text>
    </comment>
    <comment ref="K9" authorId="0" shapeId="0" xr:uid="{1D3501A7-504F-42AA-BAD1-032BF93B1E1B}">
      <text>
        <r>
          <rPr>
            <b/>
            <sz val="14"/>
            <color indexed="39"/>
            <rFont val="MS P ゴシック"/>
            <family val="3"/>
            <charset val="128"/>
          </rPr>
          <t>【注】“</t>
        </r>
        <r>
          <rPr>
            <b/>
            <u/>
            <sz val="14"/>
            <color indexed="39"/>
            <rFont val="MS P ゴシック"/>
            <family val="3"/>
            <charset val="128"/>
          </rPr>
          <t>放流尾数</t>
        </r>
        <r>
          <rPr>
            <b/>
            <sz val="14"/>
            <color indexed="39"/>
            <rFont val="MS P ゴシック"/>
            <family val="3"/>
            <charset val="128"/>
          </rPr>
          <t>”の平均目回りを記載</t>
        </r>
      </text>
    </comment>
    <comment ref="S9" authorId="0" shapeId="0" xr:uid="{958D289A-E466-4E90-BD88-1D3E73BCA125}">
      <text>
        <r>
          <rPr>
            <b/>
            <sz val="14"/>
            <color indexed="10"/>
            <rFont val="MS P ゴシック"/>
            <family val="3"/>
            <charset val="128"/>
          </rPr>
          <t>【注】×印は記入した数値の不整合あり
★「混獲尾数」≠「漁獲尾数＋放流尾数」に誤り！</t>
        </r>
      </text>
    </comment>
    <comment ref="J10" authorId="0" shapeId="0" xr:uid="{9D254046-D4FA-47AE-8D72-C70E907FE3E5}">
      <text>
        <r>
          <rPr>
            <b/>
            <sz val="14"/>
            <color indexed="10"/>
            <rFont val="MS P ゴシック"/>
            <family val="3"/>
            <charset val="128"/>
          </rPr>
          <t>【注】　放流尾数の誤り？
　又は　混獲尾数の誤り？</t>
        </r>
      </text>
    </comment>
    <comment ref="S10" authorId="0" shapeId="0" xr:uid="{1122F9D2-B81C-4764-A2F6-5CB2895D0E46}">
      <text>
        <r>
          <rPr>
            <b/>
            <sz val="14"/>
            <color indexed="10"/>
            <rFont val="MS P ゴシック"/>
            <family val="3"/>
            <charset val="128"/>
          </rPr>
          <t>【注】×印は不整合
★「混獲尾数」≠「漁獲尾数＋放流尾数」に誤り！</t>
        </r>
      </text>
    </comment>
    <comment ref="J22" authorId="0" shapeId="0" xr:uid="{5809D932-A019-4A9E-A407-4845209D2AD7}">
      <text>
        <r>
          <rPr>
            <b/>
            <sz val="16"/>
            <color indexed="10"/>
            <rFont val="MS P ゴシック"/>
            <family val="3"/>
            <charset val="128"/>
          </rPr>
          <t>【注】混獲尾数／水揚げ尾数／放流尾数のどれかが誤り？</t>
        </r>
      </text>
    </comment>
    <comment ref="S22" authorId="0" shapeId="0" xr:uid="{37CFA8FE-609C-4336-A19E-4D5296822B17}">
      <text>
        <r>
          <rPr>
            <b/>
            <sz val="14"/>
            <color indexed="10"/>
            <rFont val="MS P ゴシック"/>
            <family val="3"/>
            <charset val="128"/>
          </rPr>
          <t>【注】×印は記入した数値の不整合あり
★「混獲尾数」≠「漁獲尾数＋放流尾数」に誤り！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s20442j</author>
  </authors>
  <commentList>
    <comment ref="D45" authorId="0" shapeId="0" xr:uid="{AC4AF165-DD44-4AC0-BFE0-573FA9FB6459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→SUM(Ｄ8:Ｄ22)</t>
        </r>
      </text>
    </comment>
    <comment ref="I45" authorId="0" shapeId="0" xr:uid="{8DDCC202-98EF-4867-95EB-BDFD76D00C35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→SUM(Ｉ8:Ｉ22)</t>
        </r>
      </text>
    </comment>
    <comment ref="I47" authorId="0" shapeId="0" xr:uid="{1C40B4A9-ACC0-4C42-9B7F-5A46F47A29DE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→SUM(Ｉ8:Ｉ22)</t>
        </r>
      </text>
    </comment>
    <comment ref="I49" authorId="0" shapeId="0" xr:uid="{1D48130C-0829-4E6E-A682-030D7C687F55}">
      <text>
        <r>
          <rPr>
            <b/>
            <sz val="12"/>
            <color indexed="10"/>
            <rFont val="MS P ゴシック"/>
            <family val="3"/>
            <charset val="128"/>
          </rPr>
          <t>★指定セルの適用範囲に注意
→Ｉ47÷Ｉ45</t>
        </r>
      </text>
    </comment>
    <comment ref="K49" authorId="0" shapeId="0" xr:uid="{9E9ABD73-53DB-431C-86CA-155E6DEC88D0}">
      <text>
        <r>
          <rPr>
            <b/>
            <sz val="12"/>
            <color indexed="10"/>
            <rFont val="MS P ゴシック"/>
            <family val="3"/>
            <charset val="128"/>
          </rPr>
          <t>★指定セルの適用範囲に注意
→Ｋ47÷Ｉ45</t>
        </r>
      </text>
    </comment>
    <comment ref="D53" authorId="0" shapeId="0" xr:uid="{7A9A89F6-E907-4300-B0C4-17E5BC306CEB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→SUM(Ｄ23:Ｄ38)</t>
        </r>
      </text>
    </comment>
    <comment ref="I53" authorId="0" shapeId="0" xr:uid="{71B3DC04-2CBA-4936-8B6A-84ABC51791C3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→SUM(Ｉ23:Ｉ38)</t>
        </r>
      </text>
    </comment>
    <comment ref="I55" authorId="0" shapeId="0" xr:uid="{778DE005-6194-46D3-BE33-9DEE787C857C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→SUM(Ｉ23:Ｉ38)</t>
        </r>
      </text>
    </comment>
    <comment ref="I57" authorId="0" shapeId="0" xr:uid="{C1034284-6794-40B9-8DDA-CE606C195615}">
      <text>
        <r>
          <rPr>
            <b/>
            <sz val="12"/>
            <color indexed="10"/>
            <rFont val="MS P ゴシック"/>
            <family val="3"/>
            <charset val="128"/>
          </rPr>
          <t>★指定セルの適用範囲に注意
→Ｉ55÷Ｉ53</t>
        </r>
      </text>
    </comment>
    <comment ref="K57" authorId="0" shapeId="0" xr:uid="{75E8E4E7-5227-451B-9F94-9D76E10F51AB}">
      <text>
        <r>
          <rPr>
            <b/>
            <sz val="12"/>
            <color indexed="10"/>
            <rFont val="MS P ゴシック"/>
            <family val="3"/>
            <charset val="128"/>
          </rPr>
          <t>★指定セルの適用範囲に注意
→Ｋ55÷Ｉ53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s20442j</author>
  </authors>
  <commentList>
    <comment ref="D45" authorId="0" shapeId="0" xr:uid="{67F5471F-52EF-42CE-9662-6925263EF2E0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→SUM(Ｄ8:Ｄ17)</t>
        </r>
      </text>
    </comment>
    <comment ref="I45" authorId="0" shapeId="0" xr:uid="{42435153-DD7B-4A8C-8120-C6BAB610EA50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→SUM(Ｉ8:Ｉ17)</t>
        </r>
      </text>
    </comment>
    <comment ref="I47" authorId="0" shapeId="0" xr:uid="{BD15EA44-D64A-4DF7-9C6D-6508C8B420CB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→SUM(Ｉ8:Ｉ17)</t>
        </r>
      </text>
    </comment>
    <comment ref="I49" authorId="0" shapeId="0" xr:uid="{4722FFC4-AFD7-452F-9F1E-1BD90408172F}">
      <text>
        <r>
          <rPr>
            <b/>
            <sz val="12"/>
            <color indexed="10"/>
            <rFont val="MS P ゴシック"/>
            <family val="3"/>
            <charset val="128"/>
          </rPr>
          <t>★指定セルの適用範囲に注意
→Ｉ47÷Ｉ45</t>
        </r>
      </text>
    </comment>
    <comment ref="K49" authorId="0" shapeId="0" xr:uid="{B257CC10-BC3F-4343-B739-8FEC746DF010}">
      <text>
        <r>
          <rPr>
            <b/>
            <sz val="12"/>
            <color indexed="10"/>
            <rFont val="MS P ゴシック"/>
            <family val="3"/>
            <charset val="128"/>
          </rPr>
          <t>★指定セルの適用範囲に注意
→Ｋ47÷Ｉ45</t>
        </r>
      </text>
    </comment>
    <comment ref="D53" authorId="0" shapeId="0" xr:uid="{9EAECDCD-11BF-46ED-ADAD-E8E455F88A85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→SUM(Ｄ12:Ｄ28)</t>
        </r>
      </text>
    </comment>
    <comment ref="I53" authorId="0" shapeId="0" xr:uid="{5E3F1B8C-6D31-4B4B-841B-304752317377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→SUM(Ｉ12:Ｉ28)</t>
        </r>
      </text>
    </comment>
    <comment ref="I55" authorId="0" shapeId="0" xr:uid="{E3D34D82-2C54-43FE-8EA0-3BEF55570648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→SUM(Ｉ18:Ｉ27)</t>
        </r>
      </text>
    </comment>
    <comment ref="I57" authorId="0" shapeId="0" xr:uid="{0BC7C3F2-CFAD-4EFD-97D4-B8F9291007D1}">
      <text>
        <r>
          <rPr>
            <b/>
            <sz val="12"/>
            <color indexed="10"/>
            <rFont val="MS P ゴシック"/>
            <family val="3"/>
            <charset val="128"/>
          </rPr>
          <t>★指定セルの適用範囲に注意
→Ｉ55÷Ｉ53</t>
        </r>
      </text>
    </comment>
    <comment ref="K57" authorId="0" shapeId="0" xr:uid="{C89FF093-56D7-4FD1-B670-CA43D1014C23}">
      <text>
        <r>
          <rPr>
            <b/>
            <sz val="12"/>
            <color indexed="10"/>
            <rFont val="MS P ゴシック"/>
            <family val="3"/>
            <charset val="128"/>
          </rPr>
          <t>★指定セルの適用範囲に注意
→Ｋ55÷Ｉ53</t>
        </r>
      </text>
    </comment>
    <comment ref="D60" authorId="0" shapeId="0" xr:uid="{6DEF2A62-7712-40AC-8DCA-010E8F2D89E0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→SUM(Ｄ29:Ｄ38)</t>
        </r>
      </text>
    </comment>
    <comment ref="I60" authorId="0" shapeId="0" xr:uid="{E2075FC9-57BF-47A8-AC34-4574A67E4992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→SUM(Ｉ29:Ｉ38)</t>
        </r>
      </text>
    </comment>
    <comment ref="I62" authorId="0" shapeId="0" xr:uid="{11A459FD-0A08-4571-9AA5-971D8F70323E}">
      <text>
        <r>
          <rPr>
            <b/>
            <sz val="12"/>
            <color indexed="10"/>
            <rFont val="MS P ゴシック"/>
            <family val="3"/>
            <charset val="128"/>
          </rPr>
          <t>★合計セルの適用範囲に注意
→SUM(Ｉ28:Ｉ38)</t>
        </r>
      </text>
    </comment>
    <comment ref="I64" authorId="0" shapeId="0" xr:uid="{7F51C7FE-9551-412B-B597-F96656E0AFD0}">
      <text>
        <r>
          <rPr>
            <b/>
            <sz val="12"/>
            <color indexed="10"/>
            <rFont val="MS P ゴシック"/>
            <family val="3"/>
            <charset val="128"/>
          </rPr>
          <t>★指定セルの適用範囲に注意
→Ｉ62÷Ｉ60</t>
        </r>
      </text>
    </comment>
    <comment ref="K64" authorId="0" shapeId="0" xr:uid="{705F998B-8CF6-47BA-B3BF-D2D27690C8D2}">
      <text>
        <r>
          <rPr>
            <b/>
            <sz val="12"/>
            <color indexed="10"/>
            <rFont val="MS P ゴシック"/>
            <family val="3"/>
            <charset val="128"/>
          </rPr>
          <t>★指定セルの適用範囲に注意
→Ｋ62÷Ｉ60</t>
        </r>
      </text>
    </comment>
  </commentList>
</comments>
</file>

<file path=xl/sharedStrings.xml><?xml version="1.0" encoding="utf-8"?>
<sst xmlns="http://schemas.openxmlformats.org/spreadsheetml/2006/main" count="547" uniqueCount="60">
  <si>
    <t>別記様式第10－１号別添２</t>
  </si>
  <si>
    <t>クロマグロ混獲状況管理野帳</t>
  </si>
  <si>
    <t>月</t>
    <rPh sb="0" eb="1">
      <t>ガツ</t>
    </rPh>
    <phoneticPr fontId="2"/>
  </si>
  <si>
    <t>作業日</t>
    <rPh sb="0" eb="3">
      <t>サギョウビ</t>
    </rPh>
    <phoneticPr fontId="2"/>
  </si>
  <si>
    <t>クロマグロ混獲状況</t>
  </si>
  <si>
    <t>クロマグロ以外の
漁獲状況</t>
    <phoneticPr fontId="2"/>
  </si>
  <si>
    <t>対応方法</t>
    <rPh sb="2" eb="4">
      <t>ホウホウ</t>
    </rPh>
    <phoneticPr fontId="2"/>
  </si>
  <si>
    <t>放流作業人数</t>
  </si>
  <si>
    <t>その他</t>
  </si>
  <si>
    <t>クロマグロ混獲尾数</t>
  </si>
  <si>
    <t>うち生存放流尾数</t>
  </si>
  <si>
    <t>主として漁獲した魚種</t>
  </si>
  <si>
    <t>正誤</t>
    <rPh sb="0" eb="2">
      <t>セイゴ</t>
    </rPh>
    <phoneticPr fontId="2"/>
  </si>
  <si>
    <t>日</t>
    <rPh sb="0" eb="1">
      <t>ヒ</t>
    </rPh>
    <phoneticPr fontId="2"/>
  </si>
  <si>
    <t>サバ</t>
    <phoneticPr fontId="2"/>
  </si>
  <si>
    <t>（注１）クロマグロの混獲の無い場合でも、操業をおこなった場合には可能な限り、管理野帳を記載すること。</t>
    <phoneticPr fontId="2"/>
  </si>
  <si>
    <t>（注２）対応方法の欄にはクロマグロの放流方法を明記すること。</t>
  </si>
  <si>
    <t>（注３）複数の漁業種類による場合、操業日ごとに、混獲実績があった際の漁法を明記すること。</t>
  </si>
  <si>
    <t>（注４）放流作業に掛かった人数を明記すること。</t>
  </si>
  <si>
    <t>混獲</t>
    <rPh sb="0" eb="2">
      <t>コンカク</t>
    </rPh>
    <phoneticPr fontId="2"/>
  </si>
  <si>
    <t>漁獲</t>
    <rPh sb="0" eb="2">
      <t>ギョカク</t>
    </rPh>
    <phoneticPr fontId="2"/>
  </si>
  <si>
    <t>放流</t>
    <rPh sb="0" eb="2">
      <t>ホウリュウ</t>
    </rPh>
    <phoneticPr fontId="2"/>
  </si>
  <si>
    <t>平均尾数</t>
    <rPh sb="0" eb="2">
      <t>ヘイキン</t>
    </rPh>
    <rPh sb="2" eb="4">
      <t>ビスウ</t>
    </rPh>
    <phoneticPr fontId="2"/>
  </si>
  <si>
    <t>＋</t>
    <phoneticPr fontId="2"/>
  </si>
  <si>
    <t>＝</t>
    <phoneticPr fontId="2"/>
  </si>
  <si>
    <t>総漁獲尾数(又は重量)</t>
    <phoneticPr fontId="2"/>
  </si>
  <si>
    <t>正
誤</t>
    <rPh sb="0" eb="1">
      <t>タダシ</t>
    </rPh>
    <rPh sb="2" eb="3">
      <t>ゴ</t>
    </rPh>
    <phoneticPr fontId="2"/>
  </si>
  <si>
    <t>(うち混獲あり）</t>
    <rPh sb="3" eb="5">
      <t>コンカク</t>
    </rPh>
    <phoneticPr fontId="2"/>
  </si>
  <si>
    <t>操業
日数</t>
    <rPh sb="0" eb="2">
      <t>ソウギョウ</t>
    </rPh>
    <rPh sb="3" eb="5">
      <t>ニッスウ</t>
    </rPh>
    <phoneticPr fontId="2"/>
  </si>
  <si>
    <t>令和６年</t>
    <rPh sb="0" eb="2">
      <t>レイワ</t>
    </rPh>
    <rPh sb="3" eb="4">
      <t>ネン</t>
    </rPh>
    <phoneticPr fontId="2"/>
  </si>
  <si>
    <t>報告年月：</t>
    <rPh sb="2" eb="3">
      <t>ネン</t>
    </rPh>
    <phoneticPr fontId="2"/>
  </si>
  <si>
    <t>（混獲の総尾数÷混獲があった日数）</t>
    <rPh sb="1" eb="3">
      <t>コンカク</t>
    </rPh>
    <rPh sb="4" eb="5">
      <t>ソウ</t>
    </rPh>
    <rPh sb="5" eb="6">
      <t>ビ</t>
    </rPh>
    <rPh sb="6" eb="7">
      <t>スウ</t>
    </rPh>
    <rPh sb="8" eb="10">
      <t>コンカク</t>
    </rPh>
    <rPh sb="14" eb="15">
      <t>ヒ</t>
    </rPh>
    <rPh sb="15" eb="16">
      <t>スウ</t>
    </rPh>
    <phoneticPr fontId="2"/>
  </si>
  <si>
    <t>（放流した総尾数÷混獲があった日数）</t>
    <rPh sb="1" eb="3">
      <t>ホウリュウ</t>
    </rPh>
    <rPh sb="5" eb="6">
      <t>ソウ</t>
    </rPh>
    <rPh sb="6" eb="8">
      <t>ビスウ</t>
    </rPh>
    <rPh sb="9" eb="11">
      <t>コンカク</t>
    </rPh>
    <rPh sb="15" eb="17">
      <t>ニッスウ</t>
    </rPh>
    <phoneticPr fontId="2"/>
  </si>
  <si>
    <t>➡</t>
    <phoneticPr fontId="2"/>
  </si>
  <si>
    <t>●●　●●　　</t>
  </si>
  <si>
    <t>漁場：</t>
    <rPh sb="0" eb="2">
      <t>ギョジョウ</t>
    </rPh>
    <phoneticPr fontId="2"/>
  </si>
  <si>
    <t>実施者名（法人）：</t>
    <rPh sb="0" eb="3">
      <t>ジッシシャ</t>
    </rPh>
    <rPh sb="3" eb="4">
      <t>メイ</t>
    </rPh>
    <rPh sb="5" eb="7">
      <t>ホウジン</t>
    </rPh>
    <phoneticPr fontId="2"/>
  </si>
  <si>
    <t>●●●●網式</t>
    <rPh sb="4" eb="5">
      <t>アミ</t>
    </rPh>
    <rPh sb="5" eb="6">
      <t>シキ</t>
    </rPh>
    <phoneticPr fontId="2"/>
  </si>
  <si>
    <t>出漁時刻</t>
    <rPh sb="0" eb="2">
      <t>シュツリョウ</t>
    </rPh>
    <rPh sb="2" eb="4">
      <t>ジコク</t>
    </rPh>
    <phoneticPr fontId="2"/>
  </si>
  <si>
    <t>：</t>
  </si>
  <si>
    <t>：</t>
    <phoneticPr fontId="2"/>
  </si>
  <si>
    <t>日</t>
    <rPh sb="0" eb="1">
      <t>ニチ</t>
    </rPh>
    <phoneticPr fontId="2"/>
  </si>
  <si>
    <t>総漁獲尾数
(又は重量)</t>
    <phoneticPr fontId="2"/>
  </si>
  <si>
    <t>うち漁獲
尾数</t>
    <phoneticPr fontId="2"/>
  </si>
  <si>
    <t>30～100</t>
    <phoneticPr fontId="2"/>
  </si>
  <si>
    <t>放流目回り
( kg  /  尾 )</t>
    <rPh sb="0" eb="2">
      <t>ホウリュウ</t>
    </rPh>
    <phoneticPr fontId="2"/>
  </si>
  <si>
    <t>～10</t>
    <phoneticPr fontId="2"/>
  </si>
  <si>
    <t>～30</t>
  </si>
  <si>
    <t>～30</t>
    <phoneticPr fontId="2"/>
  </si>
  <si>
    <t>～31</t>
  </si>
  <si>
    <t>４月</t>
    <rPh sb="1" eb="2">
      <t>ガツ</t>
    </rPh>
    <phoneticPr fontId="2"/>
  </si>
  <si>
    <t>6月</t>
    <rPh sb="1" eb="2">
      <t>ガツ</t>
    </rPh>
    <phoneticPr fontId="2"/>
  </si>
  <si>
    <t>5月</t>
    <rPh sb="1" eb="2">
      <t>ガツ</t>
    </rPh>
    <phoneticPr fontId="2"/>
  </si>
  <si>
    <t>(うち混獲あり日数）</t>
    <rPh sb="3" eb="5">
      <t>コンカク</t>
    </rPh>
    <rPh sb="7" eb="9">
      <t>ニッスウ</t>
    </rPh>
    <phoneticPr fontId="2"/>
  </si>
  <si>
    <t>60～100</t>
    <phoneticPr fontId="2"/>
  </si>
  <si>
    <t>～5</t>
    <phoneticPr fontId="2"/>
  </si>
  <si>
    <t>㌧</t>
  </si>
  <si>
    <t>㌧</t>
    <phoneticPr fontId="2"/>
  </si>
  <si>
    <t>ブリ</t>
    <phoneticPr fontId="2"/>
  </si>
  <si>
    <t>ブリ・サバ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</si>
</sst>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0"/>
    <numFmt numFmtId="178" formatCode="0&quot;月&quot;"/>
    <numFmt numFmtId="179" formatCode="&quot;～&quot;\ 0&quot;月&quot;"/>
  </numFmts>
  <fonts count="70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 P丸ゴシック体E"/>
      <family val="3"/>
      <charset val="128"/>
    </font>
    <font>
      <sz val="10.5"/>
      <color theme="1"/>
      <name val="游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AR P丸ゴシック体E"/>
      <family val="3"/>
      <charset val="128"/>
    </font>
    <font>
      <sz val="16"/>
      <color theme="1"/>
      <name val="游ゴシック"/>
      <family val="3"/>
      <charset val="128"/>
      <scheme val="minor"/>
    </font>
    <font>
      <sz val="11"/>
      <color theme="1"/>
      <name val="AR P丸ゴシック体E"/>
      <family val="3"/>
      <charset val="128"/>
    </font>
    <font>
      <b/>
      <sz val="18"/>
      <color theme="1"/>
      <name val="AR P丸ゴシック体E"/>
      <family val="3"/>
      <charset val="128"/>
    </font>
    <font>
      <sz val="18"/>
      <color theme="1"/>
      <name val="AR P丸ゴシック体E"/>
      <family val="3"/>
      <charset val="128"/>
    </font>
    <font>
      <sz val="11"/>
      <color theme="9" tint="0.39997558519241921"/>
      <name val="ＭＳ ゴシック"/>
      <family val="3"/>
      <charset val="128"/>
    </font>
    <font>
      <b/>
      <sz val="14"/>
      <color theme="9" tint="-0.249977111117893"/>
      <name val="游ゴシック"/>
      <family val="3"/>
      <charset val="128"/>
      <scheme val="minor"/>
    </font>
    <font>
      <b/>
      <sz val="12"/>
      <color theme="9" tint="-0.249977111117893"/>
      <name val="游ゴシック"/>
      <family val="3"/>
      <charset val="128"/>
      <scheme val="minor"/>
    </font>
    <font>
      <b/>
      <sz val="12"/>
      <color rgb="FF00B0F0"/>
      <name val="游ゴシック"/>
      <family val="3"/>
      <charset val="128"/>
      <scheme val="minor"/>
    </font>
    <font>
      <sz val="20"/>
      <color rgb="FFFF0000"/>
      <name val="AR丸ゴシック体E"/>
      <family val="3"/>
      <charset val="128"/>
    </font>
    <font>
      <b/>
      <sz val="16"/>
      <color theme="9" tint="-0.249977111117893"/>
      <name val="游ゴシック"/>
      <family val="3"/>
      <charset val="128"/>
      <scheme val="minor"/>
    </font>
    <font>
      <sz val="28"/>
      <color rgb="FFFF0000"/>
      <name val="AR P丸ゴシック体E"/>
      <family val="3"/>
      <charset val="128"/>
    </font>
    <font>
      <b/>
      <sz val="14"/>
      <color indexed="10"/>
      <name val="MS P ゴシック"/>
      <family val="3"/>
      <charset val="128"/>
    </font>
    <font>
      <b/>
      <sz val="14"/>
      <color indexed="39"/>
      <name val="MS P ゴシック"/>
      <family val="3"/>
      <charset val="128"/>
    </font>
    <font>
      <b/>
      <sz val="14"/>
      <color rgb="FF0070C0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0.5"/>
      <color theme="1"/>
      <name val="BIZ UDPゴシック"/>
      <family val="3"/>
      <charset val="128"/>
    </font>
    <font>
      <sz val="10.5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22"/>
      <color rgb="FFFF0000"/>
      <name val="AR P丸ゴシック体E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28"/>
      <color rgb="FFFF0000"/>
      <name val="AR P丸ゴシック体E"/>
      <family val="3"/>
      <charset val="128"/>
    </font>
    <font>
      <b/>
      <sz val="16"/>
      <color theme="1"/>
      <name val="AR P丸ゴシック体E"/>
      <family val="3"/>
      <charset val="128"/>
    </font>
    <font>
      <b/>
      <sz val="14"/>
      <color theme="1"/>
      <name val="AR P丸ゴシック体E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indexed="10"/>
      <name val="MS P 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8"/>
      <color theme="1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rgb="FF0070C0"/>
      <name val="BIZ UDPゴシック"/>
      <family val="3"/>
      <charset val="128"/>
    </font>
    <font>
      <b/>
      <sz val="14"/>
      <color rgb="FF0070C0"/>
      <name val="BIZ UDPゴシック"/>
      <family val="3"/>
      <charset val="128"/>
    </font>
    <font>
      <b/>
      <sz val="11"/>
      <color theme="9" tint="0.3999755851924192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u/>
      <sz val="14"/>
      <color indexed="39"/>
      <name val="MS P ゴシック"/>
      <family val="3"/>
      <charset val="128"/>
    </font>
    <font>
      <b/>
      <sz val="16"/>
      <color indexed="10"/>
      <name val="MS P ゴシック"/>
      <family val="3"/>
      <charset val="128"/>
    </font>
    <font>
      <b/>
      <sz val="16"/>
      <color indexed="39"/>
      <name val="MS P ゴシック"/>
      <family val="3"/>
      <charset val="128"/>
    </font>
    <font>
      <b/>
      <u/>
      <sz val="16"/>
      <color indexed="39"/>
      <name val="MS P ゴシック"/>
      <family val="3"/>
      <charset val="128"/>
    </font>
    <font>
      <b/>
      <sz val="16"/>
      <color rgb="FFFFC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0" xfId="0" applyFont="1" applyBorder="1">
      <alignment vertical="center"/>
    </xf>
    <xf numFmtId="0" fontId="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10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>
      <alignment vertical="center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176" fontId="11" fillId="4" borderId="0" xfId="0" applyNumberFormat="1" applyFont="1" applyFill="1" applyAlignment="1">
      <alignment horizontal="right"/>
    </xf>
    <xf numFmtId="176" fontId="11" fillId="2" borderId="0" xfId="0" applyNumberFormat="1" applyFont="1" applyFill="1" applyAlignment="1">
      <alignment horizontal="right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7" fillId="0" borderId="11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30" fillId="3" borderId="0" xfId="0" applyFont="1" applyFill="1">
      <alignment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3" fillId="0" borderId="8" xfId="0" applyFont="1" applyBorder="1">
      <alignment vertical="center"/>
    </xf>
    <xf numFmtId="0" fontId="33" fillId="0" borderId="9" xfId="0" applyFont="1" applyBorder="1">
      <alignment vertical="center"/>
    </xf>
    <xf numFmtId="0" fontId="34" fillId="0" borderId="9" xfId="0" applyFont="1" applyBorder="1">
      <alignment vertical="center"/>
    </xf>
    <xf numFmtId="0" fontId="34" fillId="0" borderId="4" xfId="0" applyFont="1" applyBorder="1">
      <alignment vertical="center"/>
    </xf>
    <xf numFmtId="176" fontId="34" fillId="0" borderId="8" xfId="0" applyNumberFormat="1" applyFont="1" applyBorder="1">
      <alignment vertical="center"/>
    </xf>
    <xf numFmtId="0" fontId="34" fillId="0" borderId="9" xfId="0" applyFont="1" applyBorder="1" applyAlignment="1">
      <alignment horizontal="center"/>
    </xf>
    <xf numFmtId="0" fontId="35" fillId="0" borderId="4" xfId="0" applyFont="1" applyBorder="1" applyAlignment="1">
      <alignment horizontal="right" vertical="center"/>
    </xf>
    <xf numFmtId="0" fontId="36" fillId="0" borderId="4" xfId="0" applyFont="1" applyBorder="1">
      <alignment vertical="center"/>
    </xf>
    <xf numFmtId="0" fontId="33" fillId="0" borderId="4" xfId="0" applyFont="1" applyBorder="1">
      <alignment vertical="center"/>
    </xf>
    <xf numFmtId="176" fontId="33" fillId="0" borderId="8" xfId="0" applyNumberFormat="1" applyFont="1" applyBorder="1">
      <alignment vertical="center"/>
    </xf>
    <xf numFmtId="0" fontId="33" fillId="0" borderId="9" xfId="0" applyFont="1" applyBorder="1" applyAlignment="1">
      <alignment horizontal="center"/>
    </xf>
    <xf numFmtId="0" fontId="37" fillId="0" borderId="4" xfId="0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176" fontId="33" fillId="0" borderId="0" xfId="0" applyNumberFormat="1" applyFont="1">
      <alignment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8" fillId="0" borderId="4" xfId="0" applyFont="1" applyBorder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176" fontId="37" fillId="0" borderId="0" xfId="0" applyNumberFormat="1" applyFont="1">
      <alignment vertical="center"/>
    </xf>
    <xf numFmtId="0" fontId="37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176" fontId="3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4" fillId="0" borderId="14" xfId="0" applyFont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4" fillId="0" borderId="14" xfId="0" applyFont="1" applyBorder="1" applyAlignment="1">
      <alignment horizontal="right" vertical="center"/>
    </xf>
    <xf numFmtId="0" fontId="43" fillId="0" borderId="14" xfId="0" applyFont="1" applyBorder="1" applyAlignment="1">
      <alignment horizontal="right" vertical="center"/>
    </xf>
    <xf numFmtId="0" fontId="45" fillId="0" borderId="0" xfId="0" applyFont="1" applyAlignment="1">
      <alignment horizontal="right" vertical="center"/>
    </xf>
    <xf numFmtId="0" fontId="46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5" fillId="0" borderId="11" xfId="0" applyFont="1" applyBorder="1" applyAlignment="1">
      <alignment horizontal="right" vertical="center"/>
    </xf>
    <xf numFmtId="0" fontId="47" fillId="0" borderId="0" xfId="0" applyFont="1" applyAlignment="1">
      <alignment horizontal="right"/>
    </xf>
    <xf numFmtId="0" fontId="43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47" fillId="0" borderId="0" xfId="0" applyFont="1" applyAlignment="1">
      <alignment horizontal="left"/>
    </xf>
    <xf numFmtId="0" fontId="32" fillId="0" borderId="8" xfId="0" applyFont="1" applyBorder="1" applyAlignment="1">
      <alignment horizontal="center" vertical="center" wrapText="1"/>
    </xf>
    <xf numFmtId="0" fontId="34" fillId="0" borderId="8" xfId="0" applyFont="1" applyBorder="1">
      <alignment vertical="center"/>
    </xf>
    <xf numFmtId="0" fontId="36" fillId="0" borderId="8" xfId="0" applyFont="1" applyBorder="1">
      <alignment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4" fillId="0" borderId="17" xfId="0" applyFont="1" applyBorder="1">
      <alignment vertical="center"/>
    </xf>
    <xf numFmtId="0" fontId="33" fillId="0" borderId="17" xfId="0" applyFont="1" applyBorder="1">
      <alignment vertical="center"/>
    </xf>
    <xf numFmtId="0" fontId="33" fillId="0" borderId="19" xfId="0" applyFont="1" applyBorder="1">
      <alignment vertical="center"/>
    </xf>
    <xf numFmtId="177" fontId="44" fillId="0" borderId="9" xfId="0" applyNumberFormat="1" applyFont="1" applyBorder="1" applyAlignment="1">
      <alignment horizontal="left" vertical="center"/>
    </xf>
    <xf numFmtId="177" fontId="43" fillId="0" borderId="9" xfId="0" applyNumberFormat="1" applyFont="1" applyBorder="1" applyAlignment="1">
      <alignment horizontal="left" vertical="center"/>
    </xf>
    <xf numFmtId="0" fontId="48" fillId="0" borderId="10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3" fillId="0" borderId="18" xfId="0" applyFont="1" applyBorder="1" applyAlignment="1">
      <alignment horizontal="right" vertical="center"/>
    </xf>
    <xf numFmtId="0" fontId="43" fillId="0" borderId="20" xfId="0" applyFont="1" applyBorder="1" applyAlignment="1">
      <alignment horizontal="right" vertical="center"/>
    </xf>
    <xf numFmtId="0" fontId="41" fillId="0" borderId="1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center" vertical="center"/>
    </xf>
    <xf numFmtId="178" fontId="53" fillId="0" borderId="8" xfId="0" applyNumberFormat="1" applyFont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8" fontId="53" fillId="0" borderId="6" xfId="0" applyNumberFormat="1" applyFont="1" applyBorder="1" applyAlignment="1">
      <alignment horizontal="center" vertical="center"/>
    </xf>
    <xf numFmtId="0" fontId="33" fillId="0" borderId="6" xfId="0" applyFont="1" applyBorder="1">
      <alignment vertical="center"/>
    </xf>
    <xf numFmtId="0" fontId="33" fillId="0" borderId="7" xfId="0" applyFont="1" applyBorder="1">
      <alignment vertical="center"/>
    </xf>
    <xf numFmtId="0" fontId="33" fillId="0" borderId="5" xfId="0" applyFont="1" applyBorder="1">
      <alignment vertical="center"/>
    </xf>
    <xf numFmtId="176" fontId="33" fillId="0" borderId="6" xfId="0" applyNumberFormat="1" applyFont="1" applyBorder="1">
      <alignment vertical="center"/>
    </xf>
    <xf numFmtId="0" fontId="33" fillId="0" borderId="7" xfId="0" applyFont="1" applyBorder="1" applyAlignment="1">
      <alignment horizontal="center"/>
    </xf>
    <xf numFmtId="0" fontId="35" fillId="0" borderId="5" xfId="0" applyFont="1" applyBorder="1" applyAlignment="1">
      <alignment horizontal="right" vertical="center"/>
    </xf>
    <xf numFmtId="178" fontId="53" fillId="0" borderId="22" xfId="0" applyNumberFormat="1" applyFont="1" applyBorder="1" applyAlignment="1">
      <alignment horizontal="center" vertical="center"/>
    </xf>
    <xf numFmtId="0" fontId="33" fillId="0" borderId="22" xfId="0" applyFont="1" applyBorder="1">
      <alignment vertical="center"/>
    </xf>
    <xf numFmtId="0" fontId="33" fillId="0" borderId="23" xfId="0" applyFont="1" applyBorder="1">
      <alignment vertical="center"/>
    </xf>
    <xf numFmtId="0" fontId="33" fillId="0" borderId="21" xfId="0" applyFont="1" applyBorder="1">
      <alignment vertical="center"/>
    </xf>
    <xf numFmtId="176" fontId="33" fillId="0" borderId="22" xfId="0" applyNumberFormat="1" applyFont="1" applyBorder="1">
      <alignment vertical="center"/>
    </xf>
    <xf numFmtId="0" fontId="33" fillId="0" borderId="23" xfId="0" applyFont="1" applyBorder="1" applyAlignment="1">
      <alignment horizontal="center"/>
    </xf>
    <xf numFmtId="0" fontId="35" fillId="0" borderId="21" xfId="0" applyFont="1" applyBorder="1" applyAlignment="1">
      <alignment horizontal="right" vertical="center"/>
    </xf>
    <xf numFmtId="0" fontId="33" fillId="0" borderId="24" xfId="0" applyFont="1" applyBorder="1">
      <alignment vertical="center"/>
    </xf>
    <xf numFmtId="0" fontId="43" fillId="0" borderId="25" xfId="0" applyFont="1" applyBorder="1" applyAlignment="1">
      <alignment horizontal="right" vertical="center"/>
    </xf>
    <xf numFmtId="178" fontId="51" fillId="0" borderId="0" xfId="0" applyNumberFormat="1" applyFont="1" applyAlignment="1">
      <alignment horizontal="right" vertical="center"/>
    </xf>
    <xf numFmtId="179" fontId="51" fillId="0" borderId="0" xfId="0" applyNumberFormat="1" applyFont="1" applyAlignment="1">
      <alignment horizontal="left" vertical="center"/>
    </xf>
    <xf numFmtId="0" fontId="43" fillId="0" borderId="13" xfId="0" applyFont="1" applyBorder="1" applyAlignment="1">
      <alignment horizontal="right" vertical="center"/>
    </xf>
    <xf numFmtId="0" fontId="34" fillId="0" borderId="13" xfId="0" applyFont="1" applyBorder="1" applyAlignment="1">
      <alignment horizontal="center" vertical="center"/>
    </xf>
    <xf numFmtId="177" fontId="43" fillId="0" borderId="7" xfId="0" applyNumberFormat="1" applyFont="1" applyBorder="1" applyAlignment="1">
      <alignment horizontal="left" vertical="center"/>
    </xf>
    <xf numFmtId="0" fontId="43" fillId="0" borderId="26" xfId="0" applyFont="1" applyBorder="1" applyAlignment="1">
      <alignment horizontal="right" vertical="center"/>
    </xf>
    <xf numFmtId="0" fontId="34" fillId="0" borderId="26" xfId="0" applyFont="1" applyBorder="1" applyAlignment="1">
      <alignment horizontal="center" vertical="center"/>
    </xf>
    <xf numFmtId="177" fontId="43" fillId="0" borderId="23" xfId="0" applyNumberFormat="1" applyFont="1" applyBorder="1" applyAlignment="1">
      <alignment horizontal="left" vertical="center"/>
    </xf>
    <xf numFmtId="0" fontId="55" fillId="0" borderId="0" xfId="0" applyFont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33" fillId="0" borderId="5" xfId="0" applyNumberFormat="1" applyFont="1" applyBorder="1" applyAlignment="1">
      <alignment horizontal="center" vertical="center"/>
    </xf>
    <xf numFmtId="1" fontId="33" fillId="0" borderId="2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7" fillId="0" borderId="5" xfId="0" applyFont="1" applyBorder="1">
      <alignment vertical="center"/>
    </xf>
    <xf numFmtId="0" fontId="56" fillId="0" borderId="0" xfId="0" applyFont="1" applyAlignment="1">
      <alignment horizontal="center" vertical="center"/>
    </xf>
    <xf numFmtId="0" fontId="33" fillId="0" borderId="28" xfId="0" applyFont="1" applyBorder="1">
      <alignment vertical="center"/>
    </xf>
    <xf numFmtId="0" fontId="43" fillId="0" borderId="29" xfId="0" applyFont="1" applyBorder="1" applyAlignment="1">
      <alignment horizontal="right" vertical="center"/>
    </xf>
    <xf numFmtId="0" fontId="33" fillId="0" borderId="27" xfId="0" applyFont="1" applyBorder="1">
      <alignment vertical="center"/>
    </xf>
    <xf numFmtId="0" fontId="33" fillId="0" borderId="27" xfId="0" applyFont="1" applyBorder="1" applyAlignment="1">
      <alignment horizontal="right" vertical="center"/>
    </xf>
    <xf numFmtId="0" fontId="57" fillId="5" borderId="8" xfId="0" applyFont="1" applyFill="1" applyBorder="1">
      <alignment vertical="center"/>
    </xf>
    <xf numFmtId="0" fontId="57" fillId="5" borderId="17" xfId="0" applyFont="1" applyFill="1" applyBorder="1">
      <alignment vertical="center"/>
    </xf>
    <xf numFmtId="0" fontId="58" fillId="5" borderId="4" xfId="0" applyFont="1" applyFill="1" applyBorder="1">
      <alignment vertical="center"/>
    </xf>
    <xf numFmtId="0" fontId="51" fillId="5" borderId="4" xfId="0" applyFont="1" applyFill="1" applyBorder="1">
      <alignment vertical="center"/>
    </xf>
    <xf numFmtId="0" fontId="59" fillId="5" borderId="4" xfId="0" applyFont="1" applyFill="1" applyBorder="1">
      <alignment vertical="center"/>
    </xf>
    <xf numFmtId="0" fontId="62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4" fillId="5" borderId="0" xfId="0" applyFont="1" applyFill="1" applyAlignment="1">
      <alignment horizontal="center" vertical="center"/>
    </xf>
    <xf numFmtId="0" fontId="63" fillId="5" borderId="0" xfId="0" applyFont="1" applyFill="1" applyAlignment="1">
      <alignment horizontal="center" vertical="center"/>
    </xf>
    <xf numFmtId="0" fontId="60" fillId="0" borderId="18" xfId="0" applyFont="1" applyBorder="1" applyAlignment="1">
      <alignment horizontal="right" vertical="center"/>
    </xf>
    <xf numFmtId="0" fontId="34" fillId="0" borderId="5" xfId="0" applyFont="1" applyBorder="1">
      <alignment vertical="center"/>
    </xf>
    <xf numFmtId="1" fontId="33" fillId="0" borderId="1" xfId="0" applyNumberFormat="1" applyFont="1" applyBorder="1" applyAlignment="1">
      <alignment horizontal="center" vertical="center"/>
    </xf>
    <xf numFmtId="178" fontId="53" fillId="0" borderId="2" xfId="0" applyNumberFormat="1" applyFont="1" applyBorder="1" applyAlignment="1">
      <alignment horizontal="center" vertical="center"/>
    </xf>
    <xf numFmtId="0" fontId="33" fillId="0" borderId="2" xfId="0" applyFont="1" applyBorder="1">
      <alignment vertical="center"/>
    </xf>
    <xf numFmtId="0" fontId="33" fillId="0" borderId="3" xfId="0" applyFont="1" applyBorder="1">
      <alignment vertical="center"/>
    </xf>
    <xf numFmtId="0" fontId="43" fillId="0" borderId="12" xfId="0" applyFont="1" applyBorder="1" applyAlignment="1">
      <alignment horizontal="right" vertical="center"/>
    </xf>
    <xf numFmtId="0" fontId="34" fillId="0" borderId="12" xfId="0" applyFont="1" applyBorder="1" applyAlignment="1">
      <alignment horizontal="center" vertical="center"/>
    </xf>
    <xf numFmtId="177" fontId="43" fillId="0" borderId="3" xfId="0" applyNumberFormat="1" applyFont="1" applyBorder="1" applyAlignment="1">
      <alignment horizontal="left" vertical="center"/>
    </xf>
    <xf numFmtId="0" fontId="33" fillId="0" borderId="1" xfId="0" applyFont="1" applyBorder="1">
      <alignment vertical="center"/>
    </xf>
    <xf numFmtId="176" fontId="33" fillId="0" borderId="2" xfId="0" applyNumberFormat="1" applyFont="1" applyBorder="1">
      <alignment vertical="center"/>
    </xf>
    <xf numFmtId="0" fontId="33" fillId="0" borderId="3" xfId="0" applyFont="1" applyBorder="1" applyAlignment="1">
      <alignment horizontal="center"/>
    </xf>
    <xf numFmtId="0" fontId="35" fillId="0" borderId="1" xfId="0" applyFont="1" applyBorder="1" applyAlignment="1">
      <alignment horizontal="right" vertical="center"/>
    </xf>
    <xf numFmtId="1" fontId="33" fillId="0" borderId="32" xfId="0" applyNumberFormat="1" applyFont="1" applyBorder="1" applyAlignment="1">
      <alignment horizontal="center" vertical="center"/>
    </xf>
    <xf numFmtId="178" fontId="53" fillId="0" borderId="33" xfId="0" applyNumberFormat="1" applyFont="1" applyBorder="1" applyAlignment="1">
      <alignment horizontal="center" vertical="center"/>
    </xf>
    <xf numFmtId="0" fontId="33" fillId="0" borderId="33" xfId="0" applyFont="1" applyBorder="1">
      <alignment vertical="center"/>
    </xf>
    <xf numFmtId="0" fontId="33" fillId="0" borderId="34" xfId="0" applyFont="1" applyBorder="1">
      <alignment vertical="center"/>
    </xf>
    <xf numFmtId="0" fontId="43" fillId="0" borderId="35" xfId="0" applyFont="1" applyBorder="1" applyAlignment="1">
      <alignment horizontal="right" vertical="center"/>
    </xf>
    <xf numFmtId="0" fontId="34" fillId="0" borderId="35" xfId="0" applyFont="1" applyBorder="1" applyAlignment="1">
      <alignment horizontal="center" vertical="center"/>
    </xf>
    <xf numFmtId="177" fontId="43" fillId="0" borderId="34" xfId="0" applyNumberFormat="1" applyFont="1" applyBorder="1" applyAlignment="1">
      <alignment horizontal="left" vertical="center"/>
    </xf>
    <xf numFmtId="0" fontId="33" fillId="0" borderId="32" xfId="0" applyFont="1" applyBorder="1">
      <alignment vertical="center"/>
    </xf>
    <xf numFmtId="0" fontId="33" fillId="0" borderId="36" xfId="0" applyFont="1" applyBorder="1">
      <alignment vertical="center"/>
    </xf>
    <xf numFmtId="0" fontId="33" fillId="0" borderId="15" xfId="0" applyFont="1" applyBorder="1">
      <alignment vertical="center"/>
    </xf>
    <xf numFmtId="0" fontId="43" fillId="0" borderId="16" xfId="0" applyFont="1" applyBorder="1" applyAlignment="1">
      <alignment horizontal="right" vertical="center"/>
    </xf>
    <xf numFmtId="176" fontId="33" fillId="0" borderId="33" xfId="0" applyNumberFormat="1" applyFont="1" applyBorder="1">
      <alignment vertical="center"/>
    </xf>
    <xf numFmtId="0" fontId="33" fillId="0" borderId="34" xfId="0" applyFont="1" applyBorder="1" applyAlignment="1">
      <alignment horizontal="center"/>
    </xf>
    <xf numFmtId="0" fontId="35" fillId="0" borderId="32" xfId="0" applyFont="1" applyBorder="1" applyAlignment="1">
      <alignment horizontal="right" vertical="center"/>
    </xf>
    <xf numFmtId="0" fontId="37" fillId="0" borderId="32" xfId="0" applyFont="1" applyBorder="1">
      <alignment vertical="center"/>
    </xf>
    <xf numFmtId="0" fontId="69" fillId="0" borderId="0" xfId="0" applyFont="1" applyAlignment="1">
      <alignment horizontal="center" vertical="center"/>
    </xf>
    <xf numFmtId="0" fontId="61" fillId="0" borderId="30" xfId="0" applyFont="1" applyBorder="1" applyAlignment="1">
      <alignment horizontal="center" vertical="center" wrapText="1"/>
    </xf>
    <xf numFmtId="0" fontId="61" fillId="0" borderId="3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105833</xdr:colOff>
      <xdr:row>6</xdr:row>
      <xdr:rowOff>169334</xdr:rowOff>
    </xdr:from>
    <xdr:to>
      <xdr:col>10</xdr:col>
      <xdr:colOff>391584</xdr:colOff>
      <xdr:row>7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2814A4E-7D74-424C-B5BD-14BF5B7FE77F}"/>
            </a:ext>
          </a:extLst>
        </xdr:cNvPr>
        <xdr:cNvSpPr/>
      </xdr:nvSpPr>
      <xdr:spPr>
        <a:xfrm>
          <a:off x="4508500" y="1989667"/>
          <a:ext cx="285751" cy="232833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423333</xdr:colOff>
      <xdr:row>1</xdr:row>
      <xdr:rowOff>254000</xdr:rowOff>
    </xdr:from>
    <xdr:to>
      <xdr:col>7</xdr:col>
      <xdr:colOff>698500</xdr:colOff>
      <xdr:row>3</xdr:row>
      <xdr:rowOff>148166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805E800-42BA-49C0-B731-EE043586425F}"/>
            </a:ext>
          </a:extLst>
        </xdr:cNvPr>
        <xdr:cNvSpPr txBox="1"/>
      </xdr:nvSpPr>
      <xdr:spPr>
        <a:xfrm>
          <a:off x="571500" y="518583"/>
          <a:ext cx="2222500" cy="486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サンプルひな型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126999</xdr:colOff>
      <xdr:row>6</xdr:row>
      <xdr:rowOff>158750</xdr:rowOff>
    </xdr:from>
    <xdr:to>
      <xdr:col>10</xdr:col>
      <xdr:colOff>423333</xdr:colOff>
      <xdr:row>7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8E6D631-C121-B266-B8F2-7A205C1491B6}"/>
            </a:ext>
          </a:extLst>
        </xdr:cNvPr>
        <xdr:cNvSpPr/>
      </xdr:nvSpPr>
      <xdr:spPr>
        <a:xfrm>
          <a:off x="4529666" y="1979083"/>
          <a:ext cx="296334" cy="2010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126999</xdr:colOff>
      <xdr:row>6</xdr:row>
      <xdr:rowOff>158750</xdr:rowOff>
    </xdr:from>
    <xdr:to>
      <xdr:col>11</xdr:col>
      <xdr:colOff>423333</xdr:colOff>
      <xdr:row>7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1041796-3EB3-41E2-887F-C3264B84AA86}"/>
            </a:ext>
          </a:extLst>
        </xdr:cNvPr>
        <xdr:cNvSpPr/>
      </xdr:nvSpPr>
      <xdr:spPr>
        <a:xfrm>
          <a:off x="4806949" y="1968500"/>
          <a:ext cx="296334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126999</xdr:colOff>
      <xdr:row>6</xdr:row>
      <xdr:rowOff>158750</xdr:rowOff>
    </xdr:from>
    <xdr:to>
      <xdr:col>11</xdr:col>
      <xdr:colOff>423333</xdr:colOff>
      <xdr:row>7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20D4AB2-8067-45C4-BA63-825070E17EDA}"/>
            </a:ext>
          </a:extLst>
        </xdr:cNvPr>
        <xdr:cNvSpPr/>
      </xdr:nvSpPr>
      <xdr:spPr>
        <a:xfrm>
          <a:off x="4533899" y="1974850"/>
          <a:ext cx="296334" cy="158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6F73-0A57-4B52-973C-7BF183FEFAAF}">
  <sheetPr>
    <tabColor rgb="FFFFFF00"/>
  </sheetPr>
  <dimension ref="B1:S51"/>
  <sheetViews>
    <sheetView tabSelected="1" view="pageBreakPreview" zoomScale="60" zoomScaleNormal="100" workbookViewId="0">
      <selection activeCell="Z14" sqref="Z14"/>
    </sheetView>
  </sheetViews>
  <sheetFormatPr defaultColWidth="8.625" defaultRowHeight="18.75"/>
  <cols>
    <col min="1" max="1" width="1.875" customWidth="1"/>
    <col min="2" max="2" width="5.125" style="1" customWidth="1"/>
    <col min="3" max="3" width="4.625" customWidth="1"/>
    <col min="4" max="4" width="3.5" customWidth="1"/>
    <col min="5" max="5" width="3.75" style="74" customWidth="1"/>
    <col min="6" max="6" width="2.875" style="1" customWidth="1"/>
    <col min="7" max="7" width="4.375" style="80" customWidth="1"/>
    <col min="8" max="8" width="10.125" customWidth="1"/>
    <col min="9" max="9" width="9.875" customWidth="1"/>
    <col min="10" max="10" width="10.375" customWidth="1"/>
    <col min="11" max="11" width="11.625" style="2" customWidth="1"/>
    <col min="12" max="12" width="10.625" customWidth="1"/>
    <col min="13" max="13" width="8.125" style="16" customWidth="1"/>
    <col min="14" max="14" width="4.875" style="15" customWidth="1"/>
    <col min="15" max="15" width="12.875" customWidth="1"/>
    <col min="16" max="16" width="8.5" style="2" customWidth="1"/>
    <col min="17" max="17" width="7.75" customWidth="1"/>
    <col min="18" max="18" width="2.875" customWidth="1"/>
    <col min="19" max="19" width="8.125" style="96" customWidth="1"/>
  </cols>
  <sheetData>
    <row r="1" spans="2:19" ht="20.45" customHeight="1">
      <c r="B1" s="66" t="s">
        <v>0</v>
      </c>
      <c r="C1" s="52"/>
      <c r="D1" s="52"/>
      <c r="E1" s="71"/>
      <c r="F1" s="54"/>
      <c r="G1" s="79"/>
      <c r="H1" s="52"/>
      <c r="I1" s="52"/>
      <c r="J1" s="52"/>
      <c r="K1" s="53"/>
      <c r="L1" s="52"/>
      <c r="M1" s="55"/>
      <c r="N1" s="56"/>
      <c r="O1" s="52"/>
      <c r="P1" s="53"/>
      <c r="Q1" s="52"/>
    </row>
    <row r="2" spans="2:19" ht="24.6" customHeight="1">
      <c r="B2" s="54"/>
      <c r="C2" s="52"/>
      <c r="D2" s="52"/>
      <c r="E2" s="71"/>
      <c r="F2" s="54"/>
      <c r="G2" s="79"/>
      <c r="H2" s="52"/>
      <c r="I2" s="194" t="s">
        <v>1</v>
      </c>
      <c r="J2" s="194"/>
      <c r="K2" s="194"/>
      <c r="L2" s="194"/>
      <c r="M2" s="194"/>
      <c r="N2" s="56"/>
      <c r="O2" s="52"/>
      <c r="P2" s="53"/>
      <c r="Q2" s="52"/>
    </row>
    <row r="3" spans="2:19" ht="24">
      <c r="B3" s="54"/>
      <c r="C3" s="52"/>
      <c r="D3" s="52"/>
      <c r="E3" s="71"/>
      <c r="F3" s="54"/>
      <c r="G3" s="79"/>
      <c r="H3" s="52"/>
      <c r="I3" s="52"/>
      <c r="J3" s="52"/>
      <c r="K3" s="53"/>
      <c r="L3" s="52"/>
      <c r="M3" s="67" t="s">
        <v>30</v>
      </c>
      <c r="N3" s="56"/>
      <c r="O3" s="58" t="s">
        <v>29</v>
      </c>
      <c r="P3" s="6">
        <v>4</v>
      </c>
      <c r="Q3" s="57" t="s">
        <v>2</v>
      </c>
    </row>
    <row r="4" spans="2:19">
      <c r="B4" s="54"/>
      <c r="C4" s="52"/>
      <c r="D4" s="52"/>
      <c r="E4" s="71"/>
      <c r="F4" s="54"/>
      <c r="G4" s="79"/>
      <c r="H4" s="52"/>
      <c r="I4" s="52"/>
      <c r="J4" s="52"/>
      <c r="K4" s="53"/>
      <c r="L4" s="52"/>
      <c r="M4" s="67" t="s">
        <v>36</v>
      </c>
      <c r="N4" s="56"/>
      <c r="O4" s="57" t="s">
        <v>34</v>
      </c>
      <c r="P4" s="53"/>
      <c r="Q4" s="52"/>
    </row>
    <row r="5" spans="2:19" ht="27" customHeight="1" thickBot="1">
      <c r="B5" s="54"/>
      <c r="C5" s="52"/>
      <c r="D5" s="52"/>
      <c r="E5" s="71"/>
      <c r="F5" s="54"/>
      <c r="G5" s="79"/>
      <c r="H5" s="52"/>
      <c r="I5" s="52"/>
      <c r="J5" s="52"/>
      <c r="K5" s="53"/>
      <c r="L5" s="52"/>
      <c r="M5" s="67" t="s">
        <v>35</v>
      </c>
      <c r="N5" s="56"/>
      <c r="O5" s="57" t="s">
        <v>37</v>
      </c>
      <c r="P5" s="53"/>
      <c r="Q5" s="52"/>
    </row>
    <row r="6" spans="2:19" ht="30.6" customHeight="1" thickBot="1">
      <c r="B6" s="195"/>
      <c r="C6" s="197" t="s">
        <v>3</v>
      </c>
      <c r="D6" s="198"/>
      <c r="E6" s="201" t="s">
        <v>38</v>
      </c>
      <c r="F6" s="202"/>
      <c r="G6" s="203"/>
      <c r="H6" s="205" t="s">
        <v>4</v>
      </c>
      <c r="I6" s="205"/>
      <c r="J6" s="206"/>
      <c r="K6" s="206"/>
      <c r="L6" s="201" t="s">
        <v>5</v>
      </c>
      <c r="M6" s="202"/>
      <c r="N6" s="202"/>
      <c r="O6" s="185" t="s">
        <v>6</v>
      </c>
      <c r="P6" s="187" t="s">
        <v>7</v>
      </c>
      <c r="Q6" s="189" t="s">
        <v>8</v>
      </c>
      <c r="R6" s="4"/>
      <c r="S6" s="191" t="s">
        <v>26</v>
      </c>
    </row>
    <row r="7" spans="2:19" s="1" customFormat="1" ht="31.5" customHeight="1" thickBot="1">
      <c r="B7" s="196"/>
      <c r="C7" s="199"/>
      <c r="D7" s="200"/>
      <c r="E7" s="192"/>
      <c r="F7" s="193"/>
      <c r="G7" s="204"/>
      <c r="H7" s="38" t="s">
        <v>9</v>
      </c>
      <c r="I7" s="85" t="s">
        <v>43</v>
      </c>
      <c r="J7" s="88" t="s">
        <v>10</v>
      </c>
      <c r="K7" s="89" t="s">
        <v>45</v>
      </c>
      <c r="L7" s="39" t="s">
        <v>11</v>
      </c>
      <c r="M7" s="192" t="s">
        <v>42</v>
      </c>
      <c r="N7" s="193"/>
      <c r="O7" s="186"/>
      <c r="P7" s="188"/>
      <c r="Q7" s="190"/>
      <c r="S7" s="191"/>
    </row>
    <row r="8" spans="2:19" ht="20.100000000000001" customHeight="1">
      <c r="B8" s="132">
        <v>1</v>
      </c>
      <c r="C8" s="40">
        <v>1</v>
      </c>
      <c r="D8" s="41" t="s">
        <v>13</v>
      </c>
      <c r="E8" s="72">
        <v>7</v>
      </c>
      <c r="F8" s="70" t="s">
        <v>40</v>
      </c>
      <c r="G8" s="93">
        <v>0</v>
      </c>
      <c r="H8" s="43">
        <v>50</v>
      </c>
      <c r="I8" s="86">
        <v>2</v>
      </c>
      <c r="J8" s="90">
        <v>48</v>
      </c>
      <c r="K8" s="156" t="s">
        <v>46</v>
      </c>
      <c r="L8" s="42" t="s">
        <v>14</v>
      </c>
      <c r="M8" s="44">
        <v>10</v>
      </c>
      <c r="N8" s="45" t="s">
        <v>57</v>
      </c>
      <c r="O8" s="157"/>
      <c r="P8" s="46">
        <v>10</v>
      </c>
      <c r="Q8" s="48"/>
      <c r="S8" s="153" t="str">
        <f>IF(H8=(I8+J8),"◯","×")</f>
        <v>◯</v>
      </c>
    </row>
    <row r="9" spans="2:19" ht="23.45" customHeight="1">
      <c r="B9" s="132">
        <v>2</v>
      </c>
      <c r="C9" s="40">
        <v>3</v>
      </c>
      <c r="D9" s="41" t="s">
        <v>13</v>
      </c>
      <c r="E9" s="73">
        <v>7</v>
      </c>
      <c r="F9" s="70" t="s">
        <v>40</v>
      </c>
      <c r="G9" s="94">
        <v>10</v>
      </c>
      <c r="H9" s="148">
        <v>46</v>
      </c>
      <c r="I9" s="146">
        <v>15</v>
      </c>
      <c r="J9" s="147">
        <v>21</v>
      </c>
      <c r="K9" s="156" t="s">
        <v>44</v>
      </c>
      <c r="L9" s="42" t="s">
        <v>58</v>
      </c>
      <c r="M9" s="49">
        <v>20</v>
      </c>
      <c r="N9" s="50" t="s">
        <v>56</v>
      </c>
      <c r="O9" s="51"/>
      <c r="P9" s="46">
        <v>10</v>
      </c>
      <c r="Q9" s="48"/>
      <c r="S9" s="154" t="str">
        <f>IF(H9=(I9+J9),"◯","×")</f>
        <v>×</v>
      </c>
    </row>
    <row r="10" spans="2:19" ht="20.100000000000001" customHeight="1">
      <c r="B10" s="132">
        <v>3</v>
      </c>
      <c r="C10" s="40">
        <v>5</v>
      </c>
      <c r="D10" s="41" t="s">
        <v>13</v>
      </c>
      <c r="E10" s="73">
        <v>7</v>
      </c>
      <c r="F10" s="70" t="s">
        <v>40</v>
      </c>
      <c r="G10" s="94">
        <v>0</v>
      </c>
      <c r="H10" s="150">
        <v>102</v>
      </c>
      <c r="I10" s="146">
        <v>10</v>
      </c>
      <c r="J10" s="147">
        <v>98</v>
      </c>
      <c r="K10" s="156" t="s">
        <v>48</v>
      </c>
      <c r="L10" s="42" t="s">
        <v>14</v>
      </c>
      <c r="M10" s="49">
        <v>10</v>
      </c>
      <c r="N10" s="50" t="s">
        <v>56</v>
      </c>
      <c r="O10" s="51"/>
      <c r="P10" s="46">
        <v>10</v>
      </c>
      <c r="Q10" s="48"/>
      <c r="S10" s="155" t="str">
        <f t="shared" ref="S10:S38" si="0">IF(H10=(I10+J10),"◯","×")</f>
        <v>×</v>
      </c>
    </row>
    <row r="11" spans="2:19" ht="20.100000000000001" customHeight="1">
      <c r="B11" s="132">
        <v>4</v>
      </c>
      <c r="C11" s="40">
        <v>7</v>
      </c>
      <c r="D11" s="41" t="s">
        <v>13</v>
      </c>
      <c r="E11" s="73">
        <v>7</v>
      </c>
      <c r="F11" s="70" t="s">
        <v>40</v>
      </c>
      <c r="G11" s="94">
        <v>5</v>
      </c>
      <c r="H11" s="48">
        <v>36</v>
      </c>
      <c r="I11" s="40">
        <v>6</v>
      </c>
      <c r="J11" s="91">
        <v>30</v>
      </c>
      <c r="K11" s="97" t="s">
        <v>48</v>
      </c>
      <c r="L11" s="42" t="s">
        <v>14</v>
      </c>
      <c r="M11" s="49">
        <v>5</v>
      </c>
      <c r="N11" s="50" t="s">
        <v>56</v>
      </c>
      <c r="O11" s="48"/>
      <c r="P11" s="46">
        <v>10</v>
      </c>
      <c r="Q11" s="48"/>
      <c r="S11" s="153" t="str">
        <f t="shared" si="0"/>
        <v>◯</v>
      </c>
    </row>
    <row r="12" spans="2:19" ht="20.100000000000001" customHeight="1">
      <c r="B12" s="132">
        <v>5</v>
      </c>
      <c r="C12" s="40">
        <v>10</v>
      </c>
      <c r="D12" s="41" t="s">
        <v>13</v>
      </c>
      <c r="E12" s="73">
        <v>7</v>
      </c>
      <c r="F12" s="70" t="s">
        <v>40</v>
      </c>
      <c r="G12" s="94">
        <v>0</v>
      </c>
      <c r="H12" s="48"/>
      <c r="I12" s="40"/>
      <c r="J12" s="91"/>
      <c r="K12" s="97"/>
      <c r="L12" s="41"/>
      <c r="M12" s="49"/>
      <c r="N12" s="50"/>
      <c r="O12" s="48"/>
      <c r="P12" s="46"/>
      <c r="Q12" s="48"/>
      <c r="S12" s="153" t="str">
        <f t="shared" si="0"/>
        <v>◯</v>
      </c>
    </row>
    <row r="13" spans="2:19" ht="20.100000000000001" customHeight="1">
      <c r="B13" s="132">
        <v>6</v>
      </c>
      <c r="C13" s="40">
        <v>11</v>
      </c>
      <c r="D13" s="41" t="s">
        <v>13</v>
      </c>
      <c r="E13" s="73">
        <v>7</v>
      </c>
      <c r="F13" s="70" t="s">
        <v>40</v>
      </c>
      <c r="G13" s="94">
        <v>0</v>
      </c>
      <c r="H13" s="48"/>
      <c r="I13" s="40"/>
      <c r="J13" s="91"/>
      <c r="K13" s="97"/>
      <c r="L13" s="41"/>
      <c r="M13" s="49"/>
      <c r="N13" s="50"/>
      <c r="O13" s="48"/>
      <c r="P13" s="46"/>
      <c r="Q13" s="48"/>
      <c r="S13" s="153" t="str">
        <f t="shared" si="0"/>
        <v>◯</v>
      </c>
    </row>
    <row r="14" spans="2:19" ht="20.100000000000001" customHeight="1">
      <c r="B14" s="132">
        <v>7</v>
      </c>
      <c r="C14" s="40">
        <v>12</v>
      </c>
      <c r="D14" s="41" t="s">
        <v>13</v>
      </c>
      <c r="E14" s="73">
        <v>7</v>
      </c>
      <c r="F14" s="70" t="s">
        <v>40</v>
      </c>
      <c r="G14" s="94">
        <v>0</v>
      </c>
      <c r="H14" s="48">
        <v>55</v>
      </c>
      <c r="I14" s="40">
        <v>5</v>
      </c>
      <c r="J14" s="91">
        <v>50</v>
      </c>
      <c r="K14" s="97" t="s">
        <v>48</v>
      </c>
      <c r="L14" s="41" t="s">
        <v>58</v>
      </c>
      <c r="M14" s="49">
        <v>30</v>
      </c>
      <c r="N14" s="50" t="s">
        <v>56</v>
      </c>
      <c r="O14" s="51"/>
      <c r="P14" s="46">
        <v>10</v>
      </c>
      <c r="Q14" s="48"/>
      <c r="S14" s="153" t="str">
        <f t="shared" si="0"/>
        <v>◯</v>
      </c>
    </row>
    <row r="15" spans="2:19" ht="20.100000000000001" customHeight="1">
      <c r="B15" s="132">
        <v>8</v>
      </c>
      <c r="C15" s="40">
        <v>13</v>
      </c>
      <c r="D15" s="41" t="s">
        <v>13</v>
      </c>
      <c r="E15" s="73">
        <v>7</v>
      </c>
      <c r="F15" s="70" t="s">
        <v>40</v>
      </c>
      <c r="G15" s="94">
        <v>0</v>
      </c>
      <c r="H15" s="48">
        <v>50</v>
      </c>
      <c r="I15" s="40">
        <v>0</v>
      </c>
      <c r="J15" s="91">
        <v>50</v>
      </c>
      <c r="K15" s="97" t="s">
        <v>47</v>
      </c>
      <c r="L15" s="41" t="s">
        <v>14</v>
      </c>
      <c r="M15" s="49">
        <v>20</v>
      </c>
      <c r="N15" s="50" t="s">
        <v>56</v>
      </c>
      <c r="O15" s="51"/>
      <c r="P15" s="46">
        <v>10</v>
      </c>
      <c r="Q15" s="48"/>
      <c r="S15" s="153" t="str">
        <f t="shared" si="0"/>
        <v>◯</v>
      </c>
    </row>
    <row r="16" spans="2:19" ht="20.100000000000001" customHeight="1">
      <c r="B16" s="132">
        <v>9</v>
      </c>
      <c r="C16" s="40">
        <v>14</v>
      </c>
      <c r="D16" s="41" t="s">
        <v>13</v>
      </c>
      <c r="E16" s="73">
        <v>7</v>
      </c>
      <c r="F16" s="70" t="s">
        <v>40</v>
      </c>
      <c r="G16" s="94">
        <v>0</v>
      </c>
      <c r="H16" s="48"/>
      <c r="I16" s="40"/>
      <c r="J16" s="91"/>
      <c r="K16" s="97"/>
      <c r="L16" s="41"/>
      <c r="M16" s="49"/>
      <c r="N16" s="50"/>
      <c r="O16" s="59"/>
      <c r="P16" s="46"/>
      <c r="Q16" s="48"/>
      <c r="S16" s="153" t="str">
        <f t="shared" si="0"/>
        <v>◯</v>
      </c>
    </row>
    <row r="17" spans="2:19" ht="20.100000000000001" customHeight="1">
      <c r="B17" s="132">
        <v>10</v>
      </c>
      <c r="C17" s="40">
        <v>15</v>
      </c>
      <c r="D17" s="41" t="s">
        <v>13</v>
      </c>
      <c r="E17" s="73">
        <v>7</v>
      </c>
      <c r="F17" s="70" t="s">
        <v>40</v>
      </c>
      <c r="G17" s="94">
        <v>0</v>
      </c>
      <c r="H17" s="48"/>
      <c r="I17" s="40"/>
      <c r="J17" s="91"/>
      <c r="K17" s="97"/>
      <c r="L17" s="41"/>
      <c r="M17" s="49"/>
      <c r="N17" s="50"/>
      <c r="O17" s="48"/>
      <c r="P17" s="46"/>
      <c r="Q17" s="48"/>
      <c r="S17" s="153" t="str">
        <f t="shared" si="0"/>
        <v>◯</v>
      </c>
    </row>
    <row r="18" spans="2:19" ht="20.100000000000001" customHeight="1">
      <c r="B18" s="132">
        <v>11</v>
      </c>
      <c r="C18" s="40">
        <v>16</v>
      </c>
      <c r="D18" s="41" t="s">
        <v>13</v>
      </c>
      <c r="E18" s="73">
        <v>7</v>
      </c>
      <c r="F18" s="70" t="s">
        <v>40</v>
      </c>
      <c r="G18" s="94">
        <v>0</v>
      </c>
      <c r="H18" s="48"/>
      <c r="I18" s="40"/>
      <c r="J18" s="91"/>
      <c r="K18" s="97"/>
      <c r="L18" s="41"/>
      <c r="M18" s="49"/>
      <c r="N18" s="50"/>
      <c r="O18" s="51"/>
      <c r="P18" s="46"/>
      <c r="Q18" s="48"/>
      <c r="S18" s="153" t="str">
        <f t="shared" si="0"/>
        <v>◯</v>
      </c>
    </row>
    <row r="19" spans="2:19" ht="20.100000000000001" customHeight="1">
      <c r="B19" s="132">
        <v>12</v>
      </c>
      <c r="C19" s="40">
        <v>17</v>
      </c>
      <c r="D19" s="41" t="s">
        <v>13</v>
      </c>
      <c r="E19" s="73">
        <v>7</v>
      </c>
      <c r="F19" s="70" t="s">
        <v>40</v>
      </c>
      <c r="G19" s="94">
        <v>0</v>
      </c>
      <c r="H19" s="48">
        <v>10</v>
      </c>
      <c r="I19" s="40">
        <v>10</v>
      </c>
      <c r="J19" s="91">
        <v>0</v>
      </c>
      <c r="K19" s="97">
        <v>50</v>
      </c>
      <c r="L19" s="41" t="s">
        <v>58</v>
      </c>
      <c r="M19" s="49">
        <v>10</v>
      </c>
      <c r="N19" s="50" t="s">
        <v>56</v>
      </c>
      <c r="O19" s="48"/>
      <c r="P19" s="46">
        <v>10</v>
      </c>
      <c r="Q19" s="48"/>
      <c r="S19" s="153" t="str">
        <f t="shared" si="0"/>
        <v>◯</v>
      </c>
    </row>
    <row r="20" spans="2:19" ht="20.100000000000001" customHeight="1">
      <c r="B20" s="132">
        <v>13</v>
      </c>
      <c r="C20" s="40">
        <v>18</v>
      </c>
      <c r="D20" s="41" t="s">
        <v>13</v>
      </c>
      <c r="E20" s="73">
        <v>7</v>
      </c>
      <c r="F20" s="70" t="s">
        <v>40</v>
      </c>
      <c r="G20" s="94">
        <v>0</v>
      </c>
      <c r="H20" s="48">
        <v>10</v>
      </c>
      <c r="I20" s="40">
        <v>0</v>
      </c>
      <c r="J20" s="91">
        <v>10</v>
      </c>
      <c r="K20" s="97" t="s">
        <v>47</v>
      </c>
      <c r="L20" s="41" t="s">
        <v>58</v>
      </c>
      <c r="M20" s="49">
        <v>25</v>
      </c>
      <c r="N20" s="50" t="s">
        <v>56</v>
      </c>
      <c r="O20" s="48"/>
      <c r="P20" s="46">
        <v>10</v>
      </c>
      <c r="Q20" s="48"/>
      <c r="S20" s="153" t="str">
        <f t="shared" si="0"/>
        <v>◯</v>
      </c>
    </row>
    <row r="21" spans="2:19" ht="20.100000000000001" customHeight="1">
      <c r="B21" s="132">
        <v>14</v>
      </c>
      <c r="C21" s="40">
        <v>19</v>
      </c>
      <c r="D21" s="41" t="s">
        <v>13</v>
      </c>
      <c r="E21" s="73">
        <v>7</v>
      </c>
      <c r="F21" s="70" t="s">
        <v>40</v>
      </c>
      <c r="G21" s="94">
        <v>0</v>
      </c>
      <c r="H21" s="48">
        <v>10</v>
      </c>
      <c r="I21" s="40">
        <v>5</v>
      </c>
      <c r="J21" s="91">
        <v>5</v>
      </c>
      <c r="K21" s="97" t="s">
        <v>47</v>
      </c>
      <c r="L21" s="41" t="s">
        <v>58</v>
      </c>
      <c r="M21" s="49">
        <v>10</v>
      </c>
      <c r="N21" s="50" t="s">
        <v>56</v>
      </c>
      <c r="O21" s="48"/>
      <c r="P21" s="46">
        <v>10</v>
      </c>
      <c r="Q21" s="48"/>
      <c r="S21" s="153" t="str">
        <f t="shared" si="0"/>
        <v>◯</v>
      </c>
    </row>
    <row r="22" spans="2:19" ht="20.100000000000001" customHeight="1">
      <c r="B22" s="132">
        <v>15</v>
      </c>
      <c r="C22" s="40">
        <v>20</v>
      </c>
      <c r="D22" s="41" t="s">
        <v>13</v>
      </c>
      <c r="E22" s="73">
        <v>7</v>
      </c>
      <c r="F22" s="70" t="s">
        <v>40</v>
      </c>
      <c r="G22" s="94">
        <v>0</v>
      </c>
      <c r="H22" s="149">
        <v>10</v>
      </c>
      <c r="I22" s="146">
        <v>5</v>
      </c>
      <c r="J22" s="147">
        <v>10</v>
      </c>
      <c r="K22" s="97" t="s">
        <v>47</v>
      </c>
      <c r="L22" s="41" t="s">
        <v>58</v>
      </c>
      <c r="M22" s="49">
        <v>10</v>
      </c>
      <c r="N22" s="50" t="s">
        <v>56</v>
      </c>
      <c r="O22" s="48"/>
      <c r="P22" s="46">
        <v>10</v>
      </c>
      <c r="Q22" s="48"/>
      <c r="S22" s="155" t="str">
        <f>IF(H22=(I22+J22),"◯","×")</f>
        <v>×</v>
      </c>
    </row>
    <row r="23" spans="2:19" ht="20.100000000000001" customHeight="1">
      <c r="B23" s="132">
        <v>16</v>
      </c>
      <c r="C23" s="40">
        <v>21</v>
      </c>
      <c r="D23" s="41" t="s">
        <v>13</v>
      </c>
      <c r="E23" s="73">
        <v>7</v>
      </c>
      <c r="F23" s="70" t="s">
        <v>40</v>
      </c>
      <c r="G23" s="94">
        <v>0</v>
      </c>
      <c r="H23" s="48"/>
      <c r="I23" s="40"/>
      <c r="J23" s="91"/>
      <c r="K23" s="97"/>
      <c r="L23" s="41"/>
      <c r="M23" s="49"/>
      <c r="N23" s="50"/>
      <c r="O23" s="48"/>
      <c r="P23" s="46"/>
      <c r="Q23" s="48"/>
      <c r="S23" s="153" t="str">
        <f t="shared" si="0"/>
        <v>◯</v>
      </c>
    </row>
    <row r="24" spans="2:19" ht="20.100000000000001" customHeight="1">
      <c r="B24" s="132">
        <v>17</v>
      </c>
      <c r="C24" s="40">
        <v>22</v>
      </c>
      <c r="D24" s="41" t="s">
        <v>13</v>
      </c>
      <c r="E24" s="73">
        <v>7</v>
      </c>
      <c r="F24" s="70" t="s">
        <v>40</v>
      </c>
      <c r="G24" s="94">
        <v>0</v>
      </c>
      <c r="H24" s="48"/>
      <c r="I24" s="40"/>
      <c r="J24" s="91"/>
      <c r="K24" s="97"/>
      <c r="L24" s="41"/>
      <c r="M24" s="49"/>
      <c r="N24" s="50"/>
      <c r="O24" s="48"/>
      <c r="P24" s="46"/>
      <c r="Q24" s="48"/>
      <c r="S24" s="153" t="str">
        <f t="shared" si="0"/>
        <v>◯</v>
      </c>
    </row>
    <row r="25" spans="2:19" ht="20.100000000000001" customHeight="1">
      <c r="B25" s="132">
        <v>18</v>
      </c>
      <c r="C25" s="40">
        <v>23</v>
      </c>
      <c r="D25" s="41" t="s">
        <v>13</v>
      </c>
      <c r="E25" s="73">
        <v>7</v>
      </c>
      <c r="F25" s="70" t="s">
        <v>40</v>
      </c>
      <c r="G25" s="94">
        <v>0</v>
      </c>
      <c r="H25" s="48">
        <v>10</v>
      </c>
      <c r="I25" s="40">
        <v>5</v>
      </c>
      <c r="J25" s="91">
        <v>5</v>
      </c>
      <c r="K25" s="97" t="s">
        <v>47</v>
      </c>
      <c r="L25" s="41" t="s">
        <v>59</v>
      </c>
      <c r="M25" s="49">
        <v>20</v>
      </c>
      <c r="N25" s="50" t="s">
        <v>56</v>
      </c>
      <c r="O25" s="48"/>
      <c r="P25" s="46">
        <v>10</v>
      </c>
      <c r="Q25" s="48"/>
      <c r="S25" s="153" t="str">
        <f t="shared" si="0"/>
        <v>◯</v>
      </c>
    </row>
    <row r="26" spans="2:19" ht="20.100000000000001" customHeight="1">
      <c r="B26" s="132">
        <v>19</v>
      </c>
      <c r="C26" s="40">
        <v>27</v>
      </c>
      <c r="D26" s="41" t="s">
        <v>13</v>
      </c>
      <c r="E26" s="73">
        <v>7</v>
      </c>
      <c r="F26" s="70" t="s">
        <v>40</v>
      </c>
      <c r="G26" s="94">
        <v>0</v>
      </c>
      <c r="H26" s="48"/>
      <c r="I26" s="40"/>
      <c r="J26" s="91"/>
      <c r="K26" s="97"/>
      <c r="L26" s="41"/>
      <c r="M26" s="49"/>
      <c r="N26" s="50"/>
      <c r="O26" s="48"/>
      <c r="P26" s="46"/>
      <c r="Q26" s="48"/>
      <c r="S26" s="153" t="str">
        <f t="shared" si="0"/>
        <v>◯</v>
      </c>
    </row>
    <row r="27" spans="2:19" ht="20.100000000000001" customHeight="1">
      <c r="B27" s="132">
        <v>20</v>
      </c>
      <c r="C27" s="40">
        <v>28</v>
      </c>
      <c r="D27" s="41" t="s">
        <v>13</v>
      </c>
      <c r="E27" s="73">
        <v>7</v>
      </c>
      <c r="F27" s="70" t="s">
        <v>40</v>
      </c>
      <c r="G27" s="94">
        <v>0</v>
      </c>
      <c r="H27" s="48"/>
      <c r="I27" s="40"/>
      <c r="J27" s="91"/>
      <c r="K27" s="97"/>
      <c r="L27" s="41"/>
      <c r="M27" s="49"/>
      <c r="N27" s="50"/>
      <c r="O27" s="48"/>
      <c r="P27" s="46"/>
      <c r="Q27" s="48"/>
      <c r="S27" s="153" t="str">
        <f t="shared" si="0"/>
        <v>◯</v>
      </c>
    </row>
    <row r="28" spans="2:19" ht="20.100000000000001" customHeight="1">
      <c r="B28" s="132">
        <v>21</v>
      </c>
      <c r="C28" s="40">
        <v>29</v>
      </c>
      <c r="D28" s="41" t="s">
        <v>13</v>
      </c>
      <c r="E28" s="73">
        <v>7</v>
      </c>
      <c r="F28" s="70" t="s">
        <v>40</v>
      </c>
      <c r="G28" s="94">
        <v>0</v>
      </c>
      <c r="H28" s="48">
        <v>10</v>
      </c>
      <c r="I28" s="40">
        <v>5</v>
      </c>
      <c r="J28" s="91">
        <v>5</v>
      </c>
      <c r="K28" s="97" t="s">
        <v>47</v>
      </c>
      <c r="L28" s="41" t="s">
        <v>58</v>
      </c>
      <c r="M28" s="49">
        <v>10</v>
      </c>
      <c r="N28" s="50" t="s">
        <v>56</v>
      </c>
      <c r="O28" s="48"/>
      <c r="P28" s="46">
        <v>10</v>
      </c>
      <c r="Q28" s="48"/>
      <c r="S28" s="153" t="str">
        <f t="shared" si="0"/>
        <v>◯</v>
      </c>
    </row>
    <row r="29" spans="2:19" ht="20.100000000000001" customHeight="1">
      <c r="B29" s="132">
        <v>22</v>
      </c>
      <c r="C29" s="40">
        <v>30</v>
      </c>
      <c r="D29" s="41" t="s">
        <v>13</v>
      </c>
      <c r="E29" s="73">
        <v>7</v>
      </c>
      <c r="F29" s="70" t="s">
        <v>40</v>
      </c>
      <c r="G29" s="94">
        <v>0</v>
      </c>
      <c r="H29" s="48">
        <v>10</v>
      </c>
      <c r="I29" s="40">
        <v>5</v>
      </c>
      <c r="J29" s="91">
        <v>5</v>
      </c>
      <c r="K29" s="97" t="s">
        <v>47</v>
      </c>
      <c r="L29" s="41" t="s">
        <v>58</v>
      </c>
      <c r="M29" s="49">
        <v>10</v>
      </c>
      <c r="N29" s="50" t="s">
        <v>56</v>
      </c>
      <c r="O29" s="48"/>
      <c r="P29" s="46">
        <v>10</v>
      </c>
      <c r="Q29" s="48"/>
      <c r="S29" s="153" t="str">
        <f t="shared" si="0"/>
        <v>◯</v>
      </c>
    </row>
    <row r="30" spans="2:19" ht="20.100000000000001" customHeight="1">
      <c r="B30" s="132">
        <v>23</v>
      </c>
      <c r="C30" s="40"/>
      <c r="D30" s="41" t="s">
        <v>13</v>
      </c>
      <c r="E30" s="73"/>
      <c r="F30" s="70" t="s">
        <v>40</v>
      </c>
      <c r="G30" s="94"/>
      <c r="H30" s="48"/>
      <c r="I30" s="40"/>
      <c r="J30" s="91"/>
      <c r="K30" s="97"/>
      <c r="L30" s="41"/>
      <c r="M30" s="49"/>
      <c r="N30" s="50"/>
      <c r="O30" s="48"/>
      <c r="P30" s="46"/>
      <c r="Q30" s="48"/>
      <c r="S30" s="153" t="str">
        <f t="shared" si="0"/>
        <v>◯</v>
      </c>
    </row>
    <row r="31" spans="2:19" ht="20.100000000000001" customHeight="1">
      <c r="B31" s="132">
        <v>24</v>
      </c>
      <c r="C31" s="40"/>
      <c r="D31" s="41" t="s">
        <v>13</v>
      </c>
      <c r="E31" s="73"/>
      <c r="F31" s="70" t="s">
        <v>40</v>
      </c>
      <c r="G31" s="94"/>
      <c r="H31" s="48"/>
      <c r="I31" s="40"/>
      <c r="J31" s="91"/>
      <c r="K31" s="97"/>
      <c r="L31" s="41"/>
      <c r="M31" s="49"/>
      <c r="N31" s="50"/>
      <c r="O31" s="48"/>
      <c r="P31" s="46"/>
      <c r="Q31" s="48"/>
      <c r="S31" s="153" t="str">
        <f t="shared" si="0"/>
        <v>◯</v>
      </c>
    </row>
    <row r="32" spans="2:19" ht="20.100000000000001" customHeight="1">
      <c r="B32" s="132">
        <v>25</v>
      </c>
      <c r="C32" s="40"/>
      <c r="D32" s="41" t="s">
        <v>13</v>
      </c>
      <c r="E32" s="73"/>
      <c r="F32" s="70" t="s">
        <v>40</v>
      </c>
      <c r="G32" s="94"/>
      <c r="H32" s="48"/>
      <c r="I32" s="40"/>
      <c r="J32" s="91"/>
      <c r="K32" s="97"/>
      <c r="L32" s="41"/>
      <c r="M32" s="49"/>
      <c r="N32" s="50"/>
      <c r="O32" s="48"/>
      <c r="P32" s="46"/>
      <c r="Q32" s="48"/>
      <c r="S32" s="153" t="str">
        <f t="shared" si="0"/>
        <v>◯</v>
      </c>
    </row>
    <row r="33" spans="2:19" ht="20.100000000000001" customHeight="1">
      <c r="B33" s="132">
        <v>26</v>
      </c>
      <c r="C33" s="40"/>
      <c r="D33" s="41" t="s">
        <v>13</v>
      </c>
      <c r="E33" s="73"/>
      <c r="F33" s="70" t="s">
        <v>40</v>
      </c>
      <c r="G33" s="94"/>
      <c r="H33" s="48"/>
      <c r="I33" s="40"/>
      <c r="J33" s="91"/>
      <c r="K33" s="97"/>
      <c r="L33" s="41"/>
      <c r="M33" s="49"/>
      <c r="N33" s="50"/>
      <c r="O33" s="48"/>
      <c r="P33" s="46"/>
      <c r="Q33" s="48"/>
      <c r="S33" s="153" t="str">
        <f t="shared" si="0"/>
        <v>◯</v>
      </c>
    </row>
    <row r="34" spans="2:19" ht="20.100000000000001" customHeight="1">
      <c r="B34" s="132">
        <v>27</v>
      </c>
      <c r="C34" s="40"/>
      <c r="D34" s="41" t="s">
        <v>13</v>
      </c>
      <c r="E34" s="73"/>
      <c r="F34" s="70" t="s">
        <v>40</v>
      </c>
      <c r="G34" s="94"/>
      <c r="H34" s="48"/>
      <c r="I34" s="40"/>
      <c r="J34" s="91"/>
      <c r="K34" s="97"/>
      <c r="L34" s="41"/>
      <c r="M34" s="49"/>
      <c r="N34" s="50"/>
      <c r="O34" s="48"/>
      <c r="P34" s="46"/>
      <c r="Q34" s="48"/>
      <c r="S34" s="153" t="str">
        <f t="shared" si="0"/>
        <v>◯</v>
      </c>
    </row>
    <row r="35" spans="2:19" ht="20.100000000000001" customHeight="1">
      <c r="B35" s="132">
        <v>28</v>
      </c>
      <c r="C35" s="40"/>
      <c r="D35" s="41" t="s">
        <v>13</v>
      </c>
      <c r="E35" s="73"/>
      <c r="F35" s="70" t="s">
        <v>40</v>
      </c>
      <c r="G35" s="94"/>
      <c r="H35" s="48"/>
      <c r="I35" s="40"/>
      <c r="J35" s="91"/>
      <c r="K35" s="97"/>
      <c r="L35" s="41"/>
      <c r="M35" s="49"/>
      <c r="N35" s="50"/>
      <c r="O35" s="48"/>
      <c r="P35" s="46"/>
      <c r="Q35" s="48"/>
      <c r="S35" s="153" t="str">
        <f t="shared" si="0"/>
        <v>◯</v>
      </c>
    </row>
    <row r="36" spans="2:19" ht="20.100000000000001" customHeight="1">
      <c r="B36" s="132">
        <v>29</v>
      </c>
      <c r="C36" s="40"/>
      <c r="D36" s="41" t="s">
        <v>13</v>
      </c>
      <c r="E36" s="73"/>
      <c r="F36" s="70" t="s">
        <v>40</v>
      </c>
      <c r="G36" s="94"/>
      <c r="H36" s="48"/>
      <c r="I36" s="40"/>
      <c r="J36" s="91"/>
      <c r="K36" s="97"/>
      <c r="L36" s="41"/>
      <c r="M36" s="49"/>
      <c r="N36" s="50"/>
      <c r="O36" s="48"/>
      <c r="P36" s="46"/>
      <c r="Q36" s="48"/>
      <c r="S36" s="153" t="str">
        <f t="shared" si="0"/>
        <v>◯</v>
      </c>
    </row>
    <row r="37" spans="2:19" ht="20.100000000000001" customHeight="1">
      <c r="B37" s="132">
        <v>30</v>
      </c>
      <c r="C37" s="40"/>
      <c r="D37" s="41" t="s">
        <v>13</v>
      </c>
      <c r="E37" s="73"/>
      <c r="F37" s="70" t="s">
        <v>40</v>
      </c>
      <c r="G37" s="94"/>
      <c r="H37" s="48"/>
      <c r="I37" s="40"/>
      <c r="J37" s="91"/>
      <c r="K37" s="97"/>
      <c r="L37" s="41"/>
      <c r="M37" s="49"/>
      <c r="N37" s="50"/>
      <c r="O37" s="48"/>
      <c r="P37" s="46"/>
      <c r="Q37" s="48"/>
      <c r="S37" s="153" t="str">
        <f t="shared" si="0"/>
        <v>◯</v>
      </c>
    </row>
    <row r="38" spans="2:19" ht="21.75" thickBot="1">
      <c r="B38" s="132">
        <v>31</v>
      </c>
      <c r="C38" s="40"/>
      <c r="D38" s="41" t="s">
        <v>41</v>
      </c>
      <c r="E38" s="73"/>
      <c r="F38" s="70" t="s">
        <v>40</v>
      </c>
      <c r="G38" s="94"/>
      <c r="H38" s="48"/>
      <c r="I38" s="40"/>
      <c r="J38" s="92"/>
      <c r="K38" s="98"/>
      <c r="L38" s="41"/>
      <c r="M38" s="49"/>
      <c r="N38" s="50"/>
      <c r="O38" s="48"/>
      <c r="P38" s="46"/>
      <c r="Q38" s="48"/>
      <c r="S38" s="153" t="str">
        <f t="shared" si="0"/>
        <v>◯</v>
      </c>
    </row>
    <row r="39" spans="2:19" ht="14.1" customHeight="1">
      <c r="B39" s="57"/>
      <c r="C39" s="52"/>
      <c r="D39" s="52"/>
      <c r="E39" s="71"/>
      <c r="F39" s="54"/>
      <c r="G39" s="79"/>
      <c r="H39" s="52"/>
      <c r="I39" s="52"/>
      <c r="J39" s="52"/>
      <c r="K39" s="53"/>
      <c r="L39" s="52"/>
      <c r="M39" s="55"/>
      <c r="N39" s="56"/>
      <c r="O39" s="52"/>
      <c r="P39" s="53"/>
      <c r="Q39" s="52"/>
    </row>
    <row r="40" spans="2:19" s="5" customFormat="1" ht="18">
      <c r="B40" s="60" t="s">
        <v>15</v>
      </c>
      <c r="C40" s="61"/>
      <c r="D40" s="61"/>
      <c r="E40" s="71"/>
      <c r="F40" s="63"/>
      <c r="G40" s="79"/>
      <c r="H40" s="61"/>
      <c r="I40" s="61"/>
      <c r="J40" s="61"/>
      <c r="K40" s="62"/>
      <c r="L40" s="61"/>
      <c r="M40" s="64"/>
      <c r="N40" s="65"/>
      <c r="O40" s="61"/>
      <c r="P40" s="62"/>
      <c r="Q40" s="61"/>
      <c r="S40" s="96"/>
    </row>
    <row r="41" spans="2:19" s="5" customFormat="1" ht="18">
      <c r="B41" s="60" t="s">
        <v>16</v>
      </c>
      <c r="C41" s="61"/>
      <c r="D41" s="61"/>
      <c r="E41" s="71"/>
      <c r="F41" s="63"/>
      <c r="G41" s="79"/>
      <c r="H41" s="61"/>
      <c r="I41" s="61"/>
      <c r="J41" s="61"/>
      <c r="K41" s="62"/>
      <c r="L41" s="61"/>
      <c r="M41" s="64"/>
      <c r="N41" s="65"/>
      <c r="O41" s="61"/>
      <c r="P41" s="62"/>
      <c r="Q41" s="61"/>
      <c r="S41" s="96"/>
    </row>
    <row r="42" spans="2:19" s="5" customFormat="1" ht="18">
      <c r="B42" s="60" t="s">
        <v>17</v>
      </c>
      <c r="C42" s="61"/>
      <c r="D42" s="61"/>
      <c r="E42" s="71"/>
      <c r="F42" s="63"/>
      <c r="G42" s="79"/>
      <c r="H42" s="61"/>
      <c r="I42" s="61"/>
      <c r="J42" s="61"/>
      <c r="K42" s="62"/>
      <c r="L42" s="61"/>
      <c r="M42" s="64"/>
      <c r="N42" s="65"/>
      <c r="O42" s="61"/>
      <c r="P42" s="62"/>
      <c r="Q42" s="61"/>
      <c r="S42" s="96"/>
    </row>
    <row r="43" spans="2:19" s="5" customFormat="1" ht="18">
      <c r="B43" s="60" t="s">
        <v>18</v>
      </c>
      <c r="C43" s="61"/>
      <c r="D43" s="61"/>
      <c r="E43" s="71"/>
      <c r="F43" s="63"/>
      <c r="G43" s="79"/>
      <c r="H43" s="61"/>
      <c r="I43" s="61"/>
      <c r="J43" s="61"/>
      <c r="K43" s="62"/>
      <c r="L43" s="61"/>
      <c r="M43" s="64"/>
      <c r="N43" s="65"/>
      <c r="O43" s="61"/>
      <c r="P43" s="62"/>
      <c r="Q43" s="61"/>
      <c r="S43" s="96"/>
    </row>
    <row r="44" spans="2:19" ht="11.1" customHeight="1" thickBot="1"/>
    <row r="45" spans="2:19" ht="39.75" thickBot="1">
      <c r="B45" s="18" t="s">
        <v>28</v>
      </c>
      <c r="C45" s="6">
        <f>COUNTA(C8:C38)</f>
        <v>22</v>
      </c>
      <c r="D45" s="7"/>
      <c r="E45" s="75"/>
      <c r="F45" s="68"/>
      <c r="G45" s="81"/>
      <c r="H45" s="8">
        <f>COUNTIF(H8:H38, "&gt;0")</f>
        <v>13</v>
      </c>
      <c r="I45" t="s">
        <v>27</v>
      </c>
    </row>
    <row r="46" spans="2:19" ht="19.5" thickBot="1">
      <c r="C46" s="1"/>
      <c r="H46" s="9"/>
      <c r="S46" s="96" t="s">
        <v>12</v>
      </c>
    </row>
    <row r="47" spans="2:19" ht="34.5" thickBot="1">
      <c r="E47" s="76"/>
      <c r="F47" s="27"/>
      <c r="G47" s="82"/>
      <c r="H47" s="37">
        <f>SUM(H8:H38)</f>
        <v>409</v>
      </c>
      <c r="I47" s="37">
        <f t="shared" ref="I47:J47" si="1">SUM(I8:I38)</f>
        <v>73</v>
      </c>
      <c r="J47" s="37">
        <f t="shared" si="1"/>
        <v>337</v>
      </c>
      <c r="M47" s="35" t="s">
        <v>19</v>
      </c>
      <c r="N47" s="135" t="s">
        <v>24</v>
      </c>
      <c r="O47" s="184" t="s">
        <v>20</v>
      </c>
      <c r="P47" s="137" t="s">
        <v>23</v>
      </c>
      <c r="Q47" s="31" t="s">
        <v>21</v>
      </c>
      <c r="R47" s="30" t="s">
        <v>33</v>
      </c>
      <c r="S47" s="95" t="str">
        <f>IF(H47=(I47+J47),"◯","×")</f>
        <v>×</v>
      </c>
    </row>
    <row r="48" spans="2:19" ht="20.25" thickBot="1">
      <c r="C48" s="11"/>
      <c r="D48" s="12"/>
      <c r="E48" s="77"/>
      <c r="F48" s="11"/>
      <c r="G48" s="83"/>
      <c r="H48" s="34" t="s">
        <v>19</v>
      </c>
      <c r="I48" s="13" t="s">
        <v>20</v>
      </c>
      <c r="J48" s="26" t="s">
        <v>21</v>
      </c>
      <c r="M48" s="29"/>
      <c r="Q48" s="28"/>
    </row>
    <row r="49" spans="2:10" ht="33" customHeight="1" thickTop="1">
      <c r="C49" s="22"/>
      <c r="D49" s="23" t="s">
        <v>22</v>
      </c>
      <c r="E49" s="78"/>
      <c r="F49" s="69"/>
      <c r="G49" s="84"/>
      <c r="H49" s="20">
        <f>$H$47/$H$45</f>
        <v>31.46153846153846</v>
      </c>
      <c r="I49" s="17"/>
      <c r="J49" s="21">
        <f>$J$47/$H$45</f>
        <v>25.923076923076923</v>
      </c>
    </row>
    <row r="50" spans="2:10" ht="24">
      <c r="H50" s="33" t="s">
        <v>19</v>
      </c>
      <c r="I50" s="19"/>
      <c r="J50" s="25" t="s">
        <v>21</v>
      </c>
    </row>
    <row r="51" spans="2:10">
      <c r="B51" s="152"/>
      <c r="H51" s="36" t="s">
        <v>31</v>
      </c>
      <c r="J51" s="151" t="s">
        <v>32</v>
      </c>
    </row>
  </sheetData>
  <mergeCells count="11">
    <mergeCell ref="I2:M2"/>
    <mergeCell ref="B6:B7"/>
    <mergeCell ref="C6:D7"/>
    <mergeCell ref="E6:G7"/>
    <mergeCell ref="H6:K6"/>
    <mergeCell ref="L6:N6"/>
    <mergeCell ref="O6:O7"/>
    <mergeCell ref="P6:P7"/>
    <mergeCell ref="Q6:Q7"/>
    <mergeCell ref="S6:S7"/>
    <mergeCell ref="M7:N7"/>
  </mergeCells>
  <phoneticPr fontId="2"/>
  <conditionalFormatting sqref="S8:S38">
    <cfRule type="containsText" dxfId="3" priority="1" operator="containsText" text="×">
      <formula>NOT(ISERROR(SEARCH("×",S8)))</formula>
    </cfRule>
  </conditionalFormatting>
  <pageMargins left="0.31496062992125984" right="0.31496062992125984" top="0.15748031496062992" bottom="0.15748031496062992" header="0" footer="0"/>
  <pageSetup paperSize="9" scale="6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9EDCD-6B28-4CC8-B2DB-9D7480812385}">
  <sheetPr>
    <tabColor rgb="FF0070C0"/>
  </sheetPr>
  <dimension ref="B1:S51"/>
  <sheetViews>
    <sheetView view="pageBreakPreview" zoomScale="60" zoomScaleNormal="100" workbookViewId="0">
      <selection activeCell="C6" sqref="C6:D7"/>
    </sheetView>
  </sheetViews>
  <sheetFormatPr defaultRowHeight="18.75"/>
  <cols>
    <col min="1" max="1" width="1.875" customWidth="1"/>
    <col min="2" max="2" width="4.625" style="1" customWidth="1"/>
    <col min="3" max="3" width="4.625" customWidth="1"/>
    <col min="4" max="4" width="3.5" customWidth="1"/>
    <col min="5" max="5" width="3.75" style="74" customWidth="1"/>
    <col min="6" max="6" width="2.875" style="1" customWidth="1"/>
    <col min="7" max="7" width="4.375" style="80" customWidth="1"/>
    <col min="8" max="8" width="10.125" customWidth="1"/>
    <col min="9" max="9" width="9.875" customWidth="1"/>
    <col min="10" max="10" width="10.375" customWidth="1"/>
    <col min="11" max="11" width="11.625" style="2" customWidth="1"/>
    <col min="12" max="12" width="10.625" customWidth="1"/>
    <col min="13" max="13" width="8.125" style="16" customWidth="1"/>
    <col min="14" max="14" width="4.875" style="15" customWidth="1"/>
    <col min="15" max="15" width="12.875" customWidth="1"/>
    <col min="16" max="16" width="8.5" style="2" customWidth="1"/>
    <col min="17" max="17" width="7.75" customWidth="1"/>
    <col min="18" max="18" width="4.875" customWidth="1"/>
    <col min="19" max="19" width="8.125" style="96" customWidth="1"/>
  </cols>
  <sheetData>
    <row r="1" spans="2:19" ht="20.45" customHeight="1">
      <c r="B1" s="66" t="s">
        <v>0</v>
      </c>
      <c r="C1" s="52"/>
      <c r="D1" s="52"/>
      <c r="E1" s="71"/>
      <c r="F1" s="54"/>
      <c r="G1" s="79"/>
      <c r="H1" s="52"/>
      <c r="I1" s="52"/>
      <c r="J1" s="52"/>
      <c r="K1" s="53"/>
      <c r="L1" s="52"/>
      <c r="M1" s="55"/>
      <c r="N1" s="56"/>
      <c r="O1" s="52"/>
      <c r="P1" s="53"/>
      <c r="Q1" s="52"/>
    </row>
    <row r="2" spans="2:19" ht="24.6" customHeight="1">
      <c r="B2" s="54"/>
      <c r="C2" s="52"/>
      <c r="D2" s="52"/>
      <c r="E2" s="71"/>
      <c r="F2" s="54"/>
      <c r="G2" s="79"/>
      <c r="H2" s="52"/>
      <c r="I2" s="194" t="s">
        <v>1</v>
      </c>
      <c r="J2" s="194"/>
      <c r="K2" s="194"/>
      <c r="L2" s="194"/>
      <c r="M2" s="194"/>
      <c r="N2" s="56"/>
      <c r="O2" s="52"/>
      <c r="P2" s="53"/>
      <c r="Q2" s="52"/>
    </row>
    <row r="3" spans="2:19" ht="24">
      <c r="B3" s="54"/>
      <c r="C3" s="52"/>
      <c r="D3" s="52"/>
      <c r="E3" s="71"/>
      <c r="F3" s="54"/>
      <c r="G3" s="79"/>
      <c r="H3" s="52"/>
      <c r="I3" s="52"/>
      <c r="J3" s="52"/>
      <c r="K3" s="53"/>
      <c r="L3" s="52"/>
      <c r="M3" s="67" t="s">
        <v>30</v>
      </c>
      <c r="N3" s="56"/>
      <c r="O3" s="58" t="s">
        <v>29</v>
      </c>
      <c r="P3" s="6">
        <v>4</v>
      </c>
      <c r="Q3" s="57" t="s">
        <v>2</v>
      </c>
    </row>
    <row r="4" spans="2:19">
      <c r="B4" s="54"/>
      <c r="C4" s="52"/>
      <c r="D4" s="52"/>
      <c r="E4" s="71"/>
      <c r="F4" s="54"/>
      <c r="G4" s="79"/>
      <c r="H4" s="52"/>
      <c r="I4" s="52"/>
      <c r="J4" s="52"/>
      <c r="K4" s="53"/>
      <c r="L4" s="52"/>
      <c r="M4" s="67" t="s">
        <v>36</v>
      </c>
      <c r="N4" s="56"/>
      <c r="O4" s="57" t="s">
        <v>34</v>
      </c>
      <c r="P4" s="53"/>
      <c r="Q4" s="52"/>
    </row>
    <row r="5" spans="2:19" ht="27" customHeight="1">
      <c r="B5" s="54"/>
      <c r="C5" s="52"/>
      <c r="D5" s="52"/>
      <c r="E5" s="71"/>
      <c r="F5" s="54"/>
      <c r="G5" s="79"/>
      <c r="H5" s="52"/>
      <c r="I5" s="52"/>
      <c r="J5" s="52"/>
      <c r="K5" s="53"/>
      <c r="L5" s="52"/>
      <c r="M5" s="67" t="s">
        <v>35</v>
      </c>
      <c r="N5" s="56"/>
      <c r="O5" s="57" t="s">
        <v>37</v>
      </c>
      <c r="P5" s="53"/>
      <c r="Q5" s="52"/>
    </row>
    <row r="6" spans="2:19" ht="30.6" customHeight="1" thickBot="1">
      <c r="B6" s="189"/>
      <c r="C6" s="208" t="s">
        <v>3</v>
      </c>
      <c r="D6" s="209"/>
      <c r="E6" s="201" t="s">
        <v>38</v>
      </c>
      <c r="F6" s="202"/>
      <c r="G6" s="203"/>
      <c r="H6" s="205" t="s">
        <v>4</v>
      </c>
      <c r="I6" s="205"/>
      <c r="J6" s="206"/>
      <c r="K6" s="206"/>
      <c r="L6" s="201" t="s">
        <v>5</v>
      </c>
      <c r="M6" s="202"/>
      <c r="N6" s="203"/>
      <c r="O6" s="206" t="s">
        <v>6</v>
      </c>
      <c r="P6" s="189" t="s">
        <v>7</v>
      </c>
      <c r="Q6" s="189" t="s">
        <v>8</v>
      </c>
      <c r="R6" s="4"/>
      <c r="S6" s="191" t="s">
        <v>26</v>
      </c>
    </row>
    <row r="7" spans="2:19" s="1" customFormat="1" ht="25.5">
      <c r="B7" s="190"/>
      <c r="C7" s="210"/>
      <c r="D7" s="211"/>
      <c r="E7" s="192"/>
      <c r="F7" s="193"/>
      <c r="G7" s="204"/>
      <c r="H7" s="38" t="s">
        <v>9</v>
      </c>
      <c r="I7" s="85" t="s">
        <v>43</v>
      </c>
      <c r="J7" s="88" t="s">
        <v>10</v>
      </c>
      <c r="K7" s="89" t="s">
        <v>45</v>
      </c>
      <c r="L7" s="39" t="s">
        <v>11</v>
      </c>
      <c r="M7" s="192" t="s">
        <v>42</v>
      </c>
      <c r="N7" s="204"/>
      <c r="O7" s="207"/>
      <c r="P7" s="190"/>
      <c r="Q7" s="190"/>
      <c r="S7" s="191"/>
    </row>
    <row r="8" spans="2:19" ht="20.100000000000001" customHeight="1">
      <c r="B8" s="132">
        <v>1</v>
      </c>
      <c r="C8" s="40">
        <v>1</v>
      </c>
      <c r="D8" s="41" t="s">
        <v>13</v>
      </c>
      <c r="E8" s="72">
        <v>7</v>
      </c>
      <c r="F8" s="70" t="s">
        <v>40</v>
      </c>
      <c r="G8" s="93">
        <v>0</v>
      </c>
      <c r="H8" s="43">
        <v>50</v>
      </c>
      <c r="I8" s="86">
        <v>2</v>
      </c>
      <c r="J8" s="90">
        <v>48</v>
      </c>
      <c r="K8" s="97" t="s">
        <v>46</v>
      </c>
      <c r="L8" s="42"/>
      <c r="M8" s="44"/>
      <c r="N8" s="45"/>
      <c r="O8" s="43"/>
      <c r="P8" s="46"/>
      <c r="Q8" s="48"/>
      <c r="S8" s="131" t="str">
        <f>IF(H8=(I8+J8),"◯","×")</f>
        <v>◯</v>
      </c>
    </row>
    <row r="9" spans="2:19" ht="23.45" customHeight="1">
      <c r="B9" s="132">
        <v>2</v>
      </c>
      <c r="C9" s="40">
        <v>3</v>
      </c>
      <c r="D9" s="41" t="s">
        <v>13</v>
      </c>
      <c r="E9" s="73">
        <v>7</v>
      </c>
      <c r="F9" s="70" t="s">
        <v>40</v>
      </c>
      <c r="G9" s="94">
        <v>10</v>
      </c>
      <c r="H9" s="47">
        <v>46</v>
      </c>
      <c r="I9" s="87">
        <v>15</v>
      </c>
      <c r="J9" s="90">
        <v>21</v>
      </c>
      <c r="K9" s="97" t="s">
        <v>44</v>
      </c>
      <c r="L9" s="41"/>
      <c r="M9" s="49"/>
      <c r="N9" s="50"/>
      <c r="O9" s="51"/>
      <c r="P9" s="46"/>
      <c r="Q9" s="48"/>
      <c r="S9" s="141" t="str">
        <f>IF(H9=(I9+J9),"◯","×")</f>
        <v>×</v>
      </c>
    </row>
    <row r="10" spans="2:19" ht="20.100000000000001" customHeight="1">
      <c r="B10" s="132">
        <v>3</v>
      </c>
      <c r="C10" s="40">
        <v>5</v>
      </c>
      <c r="D10" s="41" t="s">
        <v>13</v>
      </c>
      <c r="E10" s="73">
        <v>7</v>
      </c>
      <c r="F10" s="70" t="s">
        <v>40</v>
      </c>
      <c r="G10" s="94">
        <v>0</v>
      </c>
      <c r="H10" s="48">
        <v>102</v>
      </c>
      <c r="I10" s="40">
        <v>10</v>
      </c>
      <c r="J10" s="91">
        <v>98</v>
      </c>
      <c r="K10" s="97" t="s">
        <v>48</v>
      </c>
      <c r="L10" s="41"/>
      <c r="M10" s="49"/>
      <c r="N10" s="50"/>
      <c r="O10" s="51"/>
      <c r="P10" s="46"/>
      <c r="Q10" s="48"/>
      <c r="S10" s="131" t="str">
        <f t="shared" ref="S10:S38" si="0">IF(H10=(I10+J10),"◯","×")</f>
        <v>×</v>
      </c>
    </row>
    <row r="11" spans="2:19" ht="20.100000000000001" customHeight="1">
      <c r="B11" s="132">
        <v>4</v>
      </c>
      <c r="C11" s="40">
        <v>7</v>
      </c>
      <c r="D11" s="41" t="s">
        <v>13</v>
      </c>
      <c r="E11" s="73">
        <v>7</v>
      </c>
      <c r="F11" s="70" t="s">
        <v>40</v>
      </c>
      <c r="G11" s="94">
        <v>5</v>
      </c>
      <c r="H11" s="48">
        <v>36</v>
      </c>
      <c r="I11" s="40">
        <v>6</v>
      </c>
      <c r="J11" s="91">
        <v>30</v>
      </c>
      <c r="K11" s="97" t="s">
        <v>48</v>
      </c>
      <c r="L11" s="41"/>
      <c r="M11" s="49"/>
      <c r="N11" s="50"/>
      <c r="O11" s="48"/>
      <c r="P11" s="46"/>
      <c r="Q11" s="48"/>
      <c r="S11" s="131" t="str">
        <f t="shared" si="0"/>
        <v>◯</v>
      </c>
    </row>
    <row r="12" spans="2:19" ht="20.100000000000001" customHeight="1">
      <c r="B12" s="132">
        <v>5</v>
      </c>
      <c r="C12" s="40">
        <v>10</v>
      </c>
      <c r="D12" s="41" t="s">
        <v>13</v>
      </c>
      <c r="E12" s="73">
        <v>7</v>
      </c>
      <c r="F12" s="70" t="s">
        <v>40</v>
      </c>
      <c r="G12" s="94">
        <v>0</v>
      </c>
      <c r="H12" s="48"/>
      <c r="I12" s="40"/>
      <c r="J12" s="91"/>
      <c r="K12" s="97"/>
      <c r="L12" s="41"/>
      <c r="M12" s="49"/>
      <c r="N12" s="50"/>
      <c r="O12" s="48"/>
      <c r="P12" s="46"/>
      <c r="Q12" s="48"/>
      <c r="S12" s="131" t="str">
        <f t="shared" si="0"/>
        <v>◯</v>
      </c>
    </row>
    <row r="13" spans="2:19" ht="20.100000000000001" customHeight="1">
      <c r="B13" s="132">
        <v>6</v>
      </c>
      <c r="C13" s="40">
        <v>11</v>
      </c>
      <c r="D13" s="41" t="s">
        <v>13</v>
      </c>
      <c r="E13" s="73">
        <v>7</v>
      </c>
      <c r="F13" s="70" t="s">
        <v>40</v>
      </c>
      <c r="G13" s="94">
        <v>0</v>
      </c>
      <c r="H13" s="48"/>
      <c r="I13" s="40"/>
      <c r="J13" s="91"/>
      <c r="K13" s="97"/>
      <c r="L13" s="41"/>
      <c r="M13" s="49"/>
      <c r="N13" s="50"/>
      <c r="O13" s="48"/>
      <c r="P13" s="46"/>
      <c r="Q13" s="48"/>
      <c r="S13" s="131" t="str">
        <f t="shared" si="0"/>
        <v>◯</v>
      </c>
    </row>
    <row r="14" spans="2:19" ht="20.100000000000001" customHeight="1">
      <c r="B14" s="132">
        <v>7</v>
      </c>
      <c r="C14" s="40">
        <v>12</v>
      </c>
      <c r="D14" s="41" t="s">
        <v>13</v>
      </c>
      <c r="E14" s="73">
        <v>7</v>
      </c>
      <c r="F14" s="70" t="s">
        <v>40</v>
      </c>
      <c r="G14" s="94">
        <v>0</v>
      </c>
      <c r="H14" s="48">
        <v>55</v>
      </c>
      <c r="I14" s="40">
        <v>5</v>
      </c>
      <c r="J14" s="91">
        <v>50</v>
      </c>
      <c r="K14" s="97" t="s">
        <v>48</v>
      </c>
      <c r="L14" s="41"/>
      <c r="M14" s="49"/>
      <c r="N14" s="50"/>
      <c r="O14" s="51"/>
      <c r="P14" s="46"/>
      <c r="Q14" s="48"/>
      <c r="S14" s="131" t="str">
        <f t="shared" si="0"/>
        <v>◯</v>
      </c>
    </row>
    <row r="15" spans="2:19" ht="20.100000000000001" customHeight="1">
      <c r="B15" s="132">
        <v>8</v>
      </c>
      <c r="C15" s="40">
        <v>13</v>
      </c>
      <c r="D15" s="41" t="s">
        <v>13</v>
      </c>
      <c r="E15" s="73">
        <v>7</v>
      </c>
      <c r="F15" s="70" t="s">
        <v>40</v>
      </c>
      <c r="G15" s="94">
        <v>0</v>
      </c>
      <c r="H15" s="48">
        <v>50</v>
      </c>
      <c r="I15" s="40">
        <v>0</v>
      </c>
      <c r="J15" s="91">
        <v>50</v>
      </c>
      <c r="K15" s="97" t="s">
        <v>47</v>
      </c>
      <c r="L15" s="41"/>
      <c r="M15" s="49"/>
      <c r="N15" s="50"/>
      <c r="O15" s="51"/>
      <c r="P15" s="46"/>
      <c r="Q15" s="48"/>
      <c r="S15" s="131" t="str">
        <f t="shared" si="0"/>
        <v>◯</v>
      </c>
    </row>
    <row r="16" spans="2:19" ht="20.100000000000001" customHeight="1">
      <c r="B16" s="132">
        <v>9</v>
      </c>
      <c r="C16" s="40">
        <v>14</v>
      </c>
      <c r="D16" s="41" t="s">
        <v>13</v>
      </c>
      <c r="E16" s="73">
        <v>7</v>
      </c>
      <c r="F16" s="70" t="s">
        <v>40</v>
      </c>
      <c r="G16" s="94">
        <v>0</v>
      </c>
      <c r="H16" s="48"/>
      <c r="I16" s="40"/>
      <c r="J16" s="91"/>
      <c r="K16" s="97"/>
      <c r="L16" s="41"/>
      <c r="M16" s="49"/>
      <c r="N16" s="50"/>
      <c r="O16" s="59"/>
      <c r="P16" s="46"/>
      <c r="Q16" s="48"/>
      <c r="S16" s="131" t="str">
        <f t="shared" si="0"/>
        <v>◯</v>
      </c>
    </row>
    <row r="17" spans="2:19" ht="20.100000000000001" customHeight="1">
      <c r="B17" s="132">
        <v>10</v>
      </c>
      <c r="C17" s="40">
        <v>15</v>
      </c>
      <c r="D17" s="41" t="s">
        <v>13</v>
      </c>
      <c r="E17" s="73">
        <v>7</v>
      </c>
      <c r="F17" s="70" t="s">
        <v>40</v>
      </c>
      <c r="G17" s="94">
        <v>0</v>
      </c>
      <c r="H17" s="48"/>
      <c r="I17" s="40"/>
      <c r="J17" s="91"/>
      <c r="K17" s="97"/>
      <c r="L17" s="41"/>
      <c r="M17" s="49"/>
      <c r="N17" s="50"/>
      <c r="O17" s="48"/>
      <c r="P17" s="46"/>
      <c r="Q17" s="48"/>
      <c r="S17" s="131" t="str">
        <f t="shared" si="0"/>
        <v>◯</v>
      </c>
    </row>
    <row r="18" spans="2:19" ht="20.100000000000001" customHeight="1">
      <c r="B18" s="132">
        <v>11</v>
      </c>
      <c r="C18" s="40">
        <v>16</v>
      </c>
      <c r="D18" s="41" t="s">
        <v>13</v>
      </c>
      <c r="E18" s="73">
        <v>7</v>
      </c>
      <c r="F18" s="70" t="s">
        <v>40</v>
      </c>
      <c r="G18" s="94">
        <v>0</v>
      </c>
      <c r="H18" s="48"/>
      <c r="I18" s="40"/>
      <c r="J18" s="91"/>
      <c r="K18" s="97"/>
      <c r="L18" s="41"/>
      <c r="M18" s="49"/>
      <c r="N18" s="50"/>
      <c r="O18" s="51"/>
      <c r="P18" s="46"/>
      <c r="Q18" s="48"/>
      <c r="S18" s="131" t="str">
        <f t="shared" si="0"/>
        <v>◯</v>
      </c>
    </row>
    <row r="19" spans="2:19" ht="20.100000000000001" customHeight="1">
      <c r="B19" s="132">
        <v>12</v>
      </c>
      <c r="C19" s="40">
        <v>17</v>
      </c>
      <c r="D19" s="41" t="s">
        <v>13</v>
      </c>
      <c r="E19" s="73">
        <v>7</v>
      </c>
      <c r="F19" s="70" t="s">
        <v>40</v>
      </c>
      <c r="G19" s="94">
        <v>0</v>
      </c>
      <c r="H19" s="48">
        <v>10</v>
      </c>
      <c r="I19" s="40">
        <v>10</v>
      </c>
      <c r="J19" s="91">
        <v>0</v>
      </c>
      <c r="K19" s="97">
        <v>50</v>
      </c>
      <c r="L19" s="41"/>
      <c r="M19" s="49"/>
      <c r="N19" s="50"/>
      <c r="O19" s="48"/>
      <c r="P19" s="46"/>
      <c r="Q19" s="48"/>
      <c r="S19" s="131" t="str">
        <f t="shared" si="0"/>
        <v>◯</v>
      </c>
    </row>
    <row r="20" spans="2:19" ht="20.100000000000001" customHeight="1">
      <c r="B20" s="132">
        <v>13</v>
      </c>
      <c r="C20" s="40">
        <v>18</v>
      </c>
      <c r="D20" s="41" t="s">
        <v>13</v>
      </c>
      <c r="E20" s="73">
        <v>7</v>
      </c>
      <c r="F20" s="70" t="s">
        <v>40</v>
      </c>
      <c r="G20" s="94">
        <v>0</v>
      </c>
      <c r="H20" s="48">
        <v>10</v>
      </c>
      <c r="I20" s="40">
        <v>0</v>
      </c>
      <c r="J20" s="91">
        <v>10</v>
      </c>
      <c r="K20" s="97" t="s">
        <v>47</v>
      </c>
      <c r="L20" s="41"/>
      <c r="M20" s="49"/>
      <c r="N20" s="50"/>
      <c r="O20" s="48"/>
      <c r="P20" s="46"/>
      <c r="Q20" s="48"/>
      <c r="S20" s="131" t="str">
        <f t="shared" si="0"/>
        <v>◯</v>
      </c>
    </row>
    <row r="21" spans="2:19" ht="20.100000000000001" customHeight="1">
      <c r="B21" s="132">
        <v>14</v>
      </c>
      <c r="C21" s="40">
        <v>19</v>
      </c>
      <c r="D21" s="41" t="s">
        <v>13</v>
      </c>
      <c r="E21" s="73">
        <v>7</v>
      </c>
      <c r="F21" s="70" t="s">
        <v>40</v>
      </c>
      <c r="G21" s="94">
        <v>0</v>
      </c>
      <c r="H21" s="48">
        <v>10</v>
      </c>
      <c r="I21" s="40">
        <v>5</v>
      </c>
      <c r="J21" s="91">
        <v>5</v>
      </c>
      <c r="K21" s="97" t="s">
        <v>47</v>
      </c>
      <c r="L21" s="41"/>
      <c r="M21" s="49"/>
      <c r="N21" s="50"/>
      <c r="O21" s="48"/>
      <c r="P21" s="46"/>
      <c r="Q21" s="48"/>
      <c r="S21" s="131" t="str">
        <f t="shared" si="0"/>
        <v>◯</v>
      </c>
    </row>
    <row r="22" spans="2:19" ht="20.100000000000001" customHeight="1">
      <c r="B22" s="132">
        <v>15</v>
      </c>
      <c r="C22" s="40">
        <v>20</v>
      </c>
      <c r="D22" s="41" t="s">
        <v>13</v>
      </c>
      <c r="E22" s="73">
        <v>7</v>
      </c>
      <c r="F22" s="70" t="s">
        <v>40</v>
      </c>
      <c r="G22" s="94">
        <v>0</v>
      </c>
      <c r="H22" s="48">
        <v>10</v>
      </c>
      <c r="I22" s="40">
        <v>5</v>
      </c>
      <c r="J22" s="91">
        <v>10</v>
      </c>
      <c r="K22" s="97" t="s">
        <v>47</v>
      </c>
      <c r="L22" s="41"/>
      <c r="M22" s="49"/>
      <c r="N22" s="50"/>
      <c r="O22" s="48"/>
      <c r="P22" s="46"/>
      <c r="Q22" s="48"/>
      <c r="S22" s="131" t="str">
        <f t="shared" si="0"/>
        <v>×</v>
      </c>
    </row>
    <row r="23" spans="2:19" ht="20.100000000000001" customHeight="1">
      <c r="B23" s="132">
        <v>16</v>
      </c>
      <c r="C23" s="40">
        <v>21</v>
      </c>
      <c r="D23" s="41" t="s">
        <v>13</v>
      </c>
      <c r="E23" s="73">
        <v>7</v>
      </c>
      <c r="F23" s="70" t="s">
        <v>40</v>
      </c>
      <c r="G23" s="94">
        <v>0</v>
      </c>
      <c r="H23" s="48"/>
      <c r="I23" s="40"/>
      <c r="J23" s="91"/>
      <c r="K23" s="97"/>
      <c r="L23" s="41"/>
      <c r="M23" s="49"/>
      <c r="N23" s="50"/>
      <c r="O23" s="48"/>
      <c r="P23" s="46"/>
      <c r="Q23" s="48"/>
      <c r="S23" s="131" t="str">
        <f t="shared" si="0"/>
        <v>◯</v>
      </c>
    </row>
    <row r="24" spans="2:19" ht="20.100000000000001" customHeight="1">
      <c r="B24" s="132">
        <v>17</v>
      </c>
      <c r="C24" s="40">
        <v>22</v>
      </c>
      <c r="D24" s="41" t="s">
        <v>13</v>
      </c>
      <c r="E24" s="73">
        <v>7</v>
      </c>
      <c r="F24" s="70" t="s">
        <v>40</v>
      </c>
      <c r="G24" s="94">
        <v>0</v>
      </c>
      <c r="H24" s="48"/>
      <c r="I24" s="40"/>
      <c r="J24" s="91"/>
      <c r="K24" s="97"/>
      <c r="L24" s="41"/>
      <c r="M24" s="49"/>
      <c r="N24" s="50"/>
      <c r="O24" s="48"/>
      <c r="P24" s="46"/>
      <c r="Q24" s="48"/>
      <c r="S24" s="131" t="str">
        <f t="shared" si="0"/>
        <v>◯</v>
      </c>
    </row>
    <row r="25" spans="2:19" ht="20.100000000000001" customHeight="1">
      <c r="B25" s="132">
        <v>18</v>
      </c>
      <c r="C25" s="40">
        <v>23</v>
      </c>
      <c r="D25" s="41" t="s">
        <v>13</v>
      </c>
      <c r="E25" s="73">
        <v>7</v>
      </c>
      <c r="F25" s="70" t="s">
        <v>40</v>
      </c>
      <c r="G25" s="94">
        <v>0</v>
      </c>
      <c r="H25" s="48">
        <v>10</v>
      </c>
      <c r="I25" s="40">
        <v>5</v>
      </c>
      <c r="J25" s="91">
        <v>5</v>
      </c>
      <c r="K25" s="97" t="s">
        <v>47</v>
      </c>
      <c r="L25" s="41"/>
      <c r="M25" s="49"/>
      <c r="N25" s="50"/>
      <c r="O25" s="48"/>
      <c r="P25" s="46"/>
      <c r="Q25" s="48"/>
      <c r="S25" s="131" t="str">
        <f t="shared" si="0"/>
        <v>◯</v>
      </c>
    </row>
    <row r="26" spans="2:19" ht="20.100000000000001" customHeight="1">
      <c r="B26" s="132">
        <v>19</v>
      </c>
      <c r="C26" s="40">
        <v>27</v>
      </c>
      <c r="D26" s="41" t="s">
        <v>13</v>
      </c>
      <c r="E26" s="73">
        <v>7</v>
      </c>
      <c r="F26" s="70" t="s">
        <v>40</v>
      </c>
      <c r="G26" s="94">
        <v>0</v>
      </c>
      <c r="H26" s="48"/>
      <c r="I26" s="40"/>
      <c r="J26" s="91"/>
      <c r="K26" s="97"/>
      <c r="L26" s="41"/>
      <c r="M26" s="49"/>
      <c r="N26" s="50"/>
      <c r="O26" s="48"/>
      <c r="P26" s="46"/>
      <c r="Q26" s="48"/>
      <c r="S26" s="131" t="str">
        <f t="shared" si="0"/>
        <v>◯</v>
      </c>
    </row>
    <row r="27" spans="2:19" ht="20.100000000000001" customHeight="1">
      <c r="B27" s="132">
        <v>20</v>
      </c>
      <c r="C27" s="40">
        <v>28</v>
      </c>
      <c r="D27" s="41" t="s">
        <v>13</v>
      </c>
      <c r="E27" s="73">
        <v>7</v>
      </c>
      <c r="F27" s="70" t="s">
        <v>40</v>
      </c>
      <c r="G27" s="94">
        <v>0</v>
      </c>
      <c r="H27" s="48"/>
      <c r="I27" s="40"/>
      <c r="J27" s="91"/>
      <c r="K27" s="97"/>
      <c r="L27" s="41"/>
      <c r="M27" s="49"/>
      <c r="N27" s="50"/>
      <c r="O27" s="48"/>
      <c r="P27" s="46"/>
      <c r="Q27" s="48"/>
      <c r="S27" s="131" t="str">
        <f t="shared" si="0"/>
        <v>◯</v>
      </c>
    </row>
    <row r="28" spans="2:19" ht="20.100000000000001" customHeight="1">
      <c r="B28" s="132">
        <v>21</v>
      </c>
      <c r="C28" s="40">
        <v>29</v>
      </c>
      <c r="D28" s="41" t="s">
        <v>13</v>
      </c>
      <c r="E28" s="73">
        <v>7</v>
      </c>
      <c r="F28" s="70" t="s">
        <v>40</v>
      </c>
      <c r="G28" s="94">
        <v>0</v>
      </c>
      <c r="H28" s="48">
        <v>10</v>
      </c>
      <c r="I28" s="40">
        <v>5</v>
      </c>
      <c r="J28" s="91">
        <v>5</v>
      </c>
      <c r="K28" s="97" t="s">
        <v>47</v>
      </c>
      <c r="L28" s="41"/>
      <c r="M28" s="49"/>
      <c r="N28" s="50"/>
      <c r="O28" s="48"/>
      <c r="P28" s="46"/>
      <c r="Q28" s="48"/>
      <c r="S28" s="131" t="str">
        <f t="shared" si="0"/>
        <v>◯</v>
      </c>
    </row>
    <row r="29" spans="2:19" ht="20.100000000000001" customHeight="1">
      <c r="B29" s="132">
        <v>22</v>
      </c>
      <c r="C29" s="40">
        <v>30</v>
      </c>
      <c r="D29" s="41" t="s">
        <v>13</v>
      </c>
      <c r="E29" s="73">
        <v>7</v>
      </c>
      <c r="F29" s="70" t="s">
        <v>40</v>
      </c>
      <c r="G29" s="94">
        <v>0</v>
      </c>
      <c r="H29" s="48">
        <v>10</v>
      </c>
      <c r="I29" s="40">
        <v>5</v>
      </c>
      <c r="J29" s="91">
        <v>5</v>
      </c>
      <c r="K29" s="97" t="s">
        <v>47</v>
      </c>
      <c r="L29" s="41"/>
      <c r="M29" s="49"/>
      <c r="N29" s="50"/>
      <c r="O29" s="48"/>
      <c r="P29" s="46"/>
      <c r="Q29" s="48"/>
      <c r="S29" s="131" t="str">
        <f t="shared" si="0"/>
        <v>◯</v>
      </c>
    </row>
    <row r="30" spans="2:19" ht="20.100000000000001" customHeight="1">
      <c r="B30" s="132">
        <v>23</v>
      </c>
      <c r="C30" s="40"/>
      <c r="D30" s="41" t="s">
        <v>13</v>
      </c>
      <c r="E30" s="73"/>
      <c r="F30" s="70" t="s">
        <v>40</v>
      </c>
      <c r="G30" s="94"/>
      <c r="H30" s="48"/>
      <c r="I30" s="40"/>
      <c r="J30" s="91"/>
      <c r="K30" s="97"/>
      <c r="L30" s="41"/>
      <c r="M30" s="49"/>
      <c r="N30" s="50"/>
      <c r="O30" s="48"/>
      <c r="P30" s="46"/>
      <c r="Q30" s="48"/>
      <c r="S30" s="131" t="str">
        <f t="shared" si="0"/>
        <v>◯</v>
      </c>
    </row>
    <row r="31" spans="2:19" ht="20.100000000000001" customHeight="1">
      <c r="B31" s="132">
        <v>24</v>
      </c>
      <c r="C31" s="40"/>
      <c r="D31" s="41" t="s">
        <v>13</v>
      </c>
      <c r="E31" s="73"/>
      <c r="F31" s="70" t="s">
        <v>40</v>
      </c>
      <c r="G31" s="94"/>
      <c r="H31" s="48"/>
      <c r="I31" s="40"/>
      <c r="J31" s="91"/>
      <c r="K31" s="97"/>
      <c r="L31" s="41"/>
      <c r="M31" s="49"/>
      <c r="N31" s="50"/>
      <c r="O31" s="48"/>
      <c r="P31" s="46"/>
      <c r="Q31" s="48"/>
      <c r="S31" s="131" t="str">
        <f t="shared" si="0"/>
        <v>◯</v>
      </c>
    </row>
    <row r="32" spans="2:19" ht="20.100000000000001" customHeight="1">
      <c r="B32" s="132">
        <v>25</v>
      </c>
      <c r="C32" s="40"/>
      <c r="D32" s="41" t="s">
        <v>13</v>
      </c>
      <c r="E32" s="73"/>
      <c r="F32" s="70" t="s">
        <v>40</v>
      </c>
      <c r="G32" s="94"/>
      <c r="H32" s="48"/>
      <c r="I32" s="40"/>
      <c r="J32" s="91"/>
      <c r="K32" s="97"/>
      <c r="L32" s="41"/>
      <c r="M32" s="49"/>
      <c r="N32" s="50"/>
      <c r="O32" s="48"/>
      <c r="P32" s="46"/>
      <c r="Q32" s="48"/>
      <c r="S32" s="131" t="str">
        <f t="shared" si="0"/>
        <v>◯</v>
      </c>
    </row>
    <row r="33" spans="2:19" ht="20.100000000000001" customHeight="1">
      <c r="B33" s="132">
        <v>26</v>
      </c>
      <c r="C33" s="40"/>
      <c r="D33" s="41" t="s">
        <v>13</v>
      </c>
      <c r="E33" s="73"/>
      <c r="F33" s="70" t="s">
        <v>40</v>
      </c>
      <c r="G33" s="94"/>
      <c r="H33" s="48"/>
      <c r="I33" s="40"/>
      <c r="J33" s="91"/>
      <c r="K33" s="97"/>
      <c r="L33" s="41"/>
      <c r="M33" s="49"/>
      <c r="N33" s="50"/>
      <c r="O33" s="48"/>
      <c r="P33" s="46"/>
      <c r="Q33" s="48"/>
      <c r="S33" s="131" t="str">
        <f t="shared" si="0"/>
        <v>◯</v>
      </c>
    </row>
    <row r="34" spans="2:19" ht="20.100000000000001" customHeight="1">
      <c r="B34" s="132">
        <v>27</v>
      </c>
      <c r="C34" s="40"/>
      <c r="D34" s="41" t="s">
        <v>13</v>
      </c>
      <c r="E34" s="73"/>
      <c r="F34" s="70" t="s">
        <v>40</v>
      </c>
      <c r="G34" s="94"/>
      <c r="H34" s="48"/>
      <c r="I34" s="40"/>
      <c r="J34" s="91"/>
      <c r="K34" s="97"/>
      <c r="L34" s="41"/>
      <c r="M34" s="49"/>
      <c r="N34" s="50"/>
      <c r="O34" s="48"/>
      <c r="P34" s="46"/>
      <c r="Q34" s="48"/>
      <c r="S34" s="131" t="str">
        <f t="shared" si="0"/>
        <v>◯</v>
      </c>
    </row>
    <row r="35" spans="2:19" ht="20.100000000000001" customHeight="1">
      <c r="B35" s="132">
        <v>28</v>
      </c>
      <c r="C35" s="40"/>
      <c r="D35" s="41" t="s">
        <v>13</v>
      </c>
      <c r="E35" s="73"/>
      <c r="F35" s="70" t="s">
        <v>40</v>
      </c>
      <c r="G35" s="94"/>
      <c r="H35" s="48"/>
      <c r="I35" s="40"/>
      <c r="J35" s="91"/>
      <c r="K35" s="97"/>
      <c r="L35" s="41"/>
      <c r="M35" s="49"/>
      <c r="N35" s="50"/>
      <c r="O35" s="48"/>
      <c r="P35" s="46"/>
      <c r="Q35" s="48"/>
      <c r="S35" s="131" t="str">
        <f t="shared" si="0"/>
        <v>◯</v>
      </c>
    </row>
    <row r="36" spans="2:19" ht="20.100000000000001" customHeight="1">
      <c r="B36" s="132">
        <v>29</v>
      </c>
      <c r="C36" s="40"/>
      <c r="D36" s="41" t="s">
        <v>13</v>
      </c>
      <c r="E36" s="73"/>
      <c r="F36" s="70" t="s">
        <v>40</v>
      </c>
      <c r="G36" s="94"/>
      <c r="H36" s="48"/>
      <c r="I36" s="40"/>
      <c r="J36" s="91"/>
      <c r="K36" s="97"/>
      <c r="L36" s="41"/>
      <c r="M36" s="49"/>
      <c r="N36" s="50"/>
      <c r="O36" s="48"/>
      <c r="P36" s="46"/>
      <c r="Q36" s="48"/>
      <c r="S36" s="131" t="str">
        <f t="shared" si="0"/>
        <v>◯</v>
      </c>
    </row>
    <row r="37" spans="2:19" ht="20.100000000000001" customHeight="1">
      <c r="B37" s="132">
        <v>30</v>
      </c>
      <c r="C37" s="40"/>
      <c r="D37" s="41" t="s">
        <v>13</v>
      </c>
      <c r="E37" s="73"/>
      <c r="F37" s="70" t="s">
        <v>40</v>
      </c>
      <c r="G37" s="94"/>
      <c r="H37" s="48"/>
      <c r="I37" s="40"/>
      <c r="J37" s="91"/>
      <c r="K37" s="97"/>
      <c r="L37" s="41"/>
      <c r="M37" s="49"/>
      <c r="N37" s="50"/>
      <c r="O37" s="48"/>
      <c r="P37" s="46"/>
      <c r="Q37" s="48"/>
      <c r="S37" s="131" t="str">
        <f t="shared" si="0"/>
        <v>◯</v>
      </c>
    </row>
    <row r="38" spans="2:19" ht="21.75" thickBot="1">
      <c r="B38" s="132">
        <v>31</v>
      </c>
      <c r="C38" s="40"/>
      <c r="D38" s="41" t="s">
        <v>41</v>
      </c>
      <c r="E38" s="73"/>
      <c r="F38" s="70" t="s">
        <v>40</v>
      </c>
      <c r="G38" s="94"/>
      <c r="H38" s="48"/>
      <c r="I38" s="40"/>
      <c r="J38" s="92"/>
      <c r="K38" s="98"/>
      <c r="L38" s="41"/>
      <c r="M38" s="49"/>
      <c r="N38" s="50"/>
      <c r="O38" s="48"/>
      <c r="P38" s="46"/>
      <c r="Q38" s="48"/>
      <c r="S38" s="131" t="str">
        <f t="shared" si="0"/>
        <v>◯</v>
      </c>
    </row>
    <row r="39" spans="2:19" ht="14.1" customHeight="1">
      <c r="B39" s="57"/>
      <c r="C39" s="52"/>
      <c r="D39" s="52"/>
      <c r="E39" s="71"/>
      <c r="F39" s="54"/>
      <c r="G39" s="79"/>
      <c r="H39" s="52"/>
      <c r="I39" s="52"/>
      <c r="J39" s="52"/>
      <c r="K39" s="53"/>
      <c r="L39" s="52"/>
      <c r="M39" s="55"/>
      <c r="N39" s="56"/>
      <c r="O39" s="52"/>
      <c r="P39" s="53"/>
      <c r="Q39" s="52"/>
    </row>
    <row r="40" spans="2:19" s="5" customFormat="1" ht="18">
      <c r="B40" s="60" t="s">
        <v>15</v>
      </c>
      <c r="C40" s="61"/>
      <c r="D40" s="61"/>
      <c r="E40" s="71"/>
      <c r="F40" s="63"/>
      <c r="G40" s="79"/>
      <c r="H40" s="61"/>
      <c r="I40" s="61"/>
      <c r="J40" s="61"/>
      <c r="K40" s="62"/>
      <c r="L40" s="61"/>
      <c r="M40" s="64"/>
      <c r="N40" s="65"/>
      <c r="O40" s="61"/>
      <c r="P40" s="62"/>
      <c r="Q40" s="61"/>
      <c r="S40" s="96"/>
    </row>
    <row r="41" spans="2:19" s="5" customFormat="1" ht="18">
      <c r="B41" s="60" t="s">
        <v>16</v>
      </c>
      <c r="C41" s="61"/>
      <c r="D41" s="61"/>
      <c r="E41" s="71"/>
      <c r="F41" s="63"/>
      <c r="G41" s="79"/>
      <c r="H41" s="61"/>
      <c r="I41" s="61"/>
      <c r="J41" s="61"/>
      <c r="K41" s="62"/>
      <c r="L41" s="61"/>
      <c r="M41" s="64"/>
      <c r="N41" s="65"/>
      <c r="O41" s="61"/>
      <c r="P41" s="62"/>
      <c r="Q41" s="61"/>
      <c r="S41" s="96"/>
    </row>
    <row r="42" spans="2:19" s="5" customFormat="1" ht="18">
      <c r="B42" s="60" t="s">
        <v>17</v>
      </c>
      <c r="C42" s="61"/>
      <c r="D42" s="61"/>
      <c r="E42" s="71"/>
      <c r="F42" s="63"/>
      <c r="G42" s="79"/>
      <c r="H42" s="61"/>
      <c r="I42" s="61"/>
      <c r="J42" s="61"/>
      <c r="K42" s="62"/>
      <c r="L42" s="61"/>
      <c r="M42" s="64"/>
      <c r="N42" s="65"/>
      <c r="O42" s="61"/>
      <c r="P42" s="62"/>
      <c r="Q42" s="61"/>
      <c r="S42" s="96"/>
    </row>
    <row r="43" spans="2:19" s="5" customFormat="1" ht="18">
      <c r="B43" s="60" t="s">
        <v>18</v>
      </c>
      <c r="C43" s="61"/>
      <c r="D43" s="61"/>
      <c r="E43" s="71"/>
      <c r="F43" s="63"/>
      <c r="G43" s="79"/>
      <c r="H43" s="61"/>
      <c r="I43" s="61"/>
      <c r="J43" s="61"/>
      <c r="K43" s="62"/>
      <c r="L43" s="61"/>
      <c r="M43" s="64"/>
      <c r="N43" s="65"/>
      <c r="O43" s="61"/>
      <c r="P43" s="62"/>
      <c r="Q43" s="61"/>
      <c r="S43" s="96"/>
    </row>
    <row r="44" spans="2:19" ht="11.1" customHeight="1" thickBot="1"/>
    <row r="45" spans="2:19" ht="78.75" thickBot="1">
      <c r="B45" s="18" t="s">
        <v>28</v>
      </c>
      <c r="C45" s="6">
        <f>COUNTA(C8:C38)</f>
        <v>22</v>
      </c>
      <c r="D45" s="7"/>
      <c r="E45" s="75"/>
      <c r="F45" s="68"/>
      <c r="G45" s="81"/>
      <c r="H45" s="8">
        <f>COUNTIF(H8:H38, "&gt;0")</f>
        <v>13</v>
      </c>
      <c r="I45" t="s">
        <v>27</v>
      </c>
    </row>
    <row r="46" spans="2:19" ht="19.5" thickBot="1">
      <c r="C46" s="1"/>
      <c r="H46" s="9"/>
      <c r="S46" s="96" t="s">
        <v>12</v>
      </c>
    </row>
    <row r="47" spans="2:19" ht="30.75" thickBot="1">
      <c r="E47" s="76"/>
      <c r="F47" s="27"/>
      <c r="G47" s="82"/>
      <c r="H47" s="37">
        <f>SUM(H8:H38)</f>
        <v>409</v>
      </c>
      <c r="I47" s="37">
        <f t="shared" ref="I47:J47" si="1">SUM(I8:I38)</f>
        <v>73</v>
      </c>
      <c r="J47" s="37">
        <f t="shared" si="1"/>
        <v>337</v>
      </c>
      <c r="M47" s="35" t="s">
        <v>19</v>
      </c>
      <c r="N47" s="135" t="s">
        <v>24</v>
      </c>
      <c r="O47" s="184" t="s">
        <v>20</v>
      </c>
      <c r="P47" s="137" t="s">
        <v>23</v>
      </c>
      <c r="Q47" s="31" t="s">
        <v>21</v>
      </c>
      <c r="R47" s="30" t="s">
        <v>33</v>
      </c>
      <c r="S47" s="99" t="str">
        <f>IF(H47=(I47+J47),"◯","×")</f>
        <v>×</v>
      </c>
    </row>
    <row r="48" spans="2:19" ht="20.25" thickBot="1">
      <c r="C48" s="11"/>
      <c r="D48" s="12"/>
      <c r="E48" s="77"/>
      <c r="F48" s="11"/>
      <c r="G48" s="83"/>
      <c r="H48" s="34" t="s">
        <v>19</v>
      </c>
      <c r="I48" s="13" t="s">
        <v>20</v>
      </c>
      <c r="J48" s="26" t="s">
        <v>21</v>
      </c>
      <c r="M48" s="29"/>
      <c r="Q48" s="28"/>
    </row>
    <row r="49" spans="3:10" ht="33" customHeight="1" thickTop="1">
      <c r="C49" s="22"/>
      <c r="D49" s="23" t="s">
        <v>22</v>
      </c>
      <c r="E49" s="78"/>
      <c r="F49" s="69"/>
      <c r="G49" s="84"/>
      <c r="H49" s="20">
        <f>$H$47/$H$45</f>
        <v>31.46153846153846</v>
      </c>
      <c r="I49" s="17"/>
      <c r="J49" s="21">
        <f>$J$47/$H$45</f>
        <v>25.923076923076923</v>
      </c>
    </row>
    <row r="50" spans="3:10" ht="24">
      <c r="H50" s="33" t="s">
        <v>19</v>
      </c>
      <c r="I50" s="19"/>
      <c r="J50" s="25" t="s">
        <v>21</v>
      </c>
    </row>
    <row r="51" spans="3:10">
      <c r="H51" s="36" t="s">
        <v>31</v>
      </c>
      <c r="J51" s="24" t="s">
        <v>32</v>
      </c>
    </row>
  </sheetData>
  <mergeCells count="11">
    <mergeCell ref="I2:M2"/>
    <mergeCell ref="B6:B7"/>
    <mergeCell ref="C6:D7"/>
    <mergeCell ref="E6:G7"/>
    <mergeCell ref="H6:K6"/>
    <mergeCell ref="L6:N6"/>
    <mergeCell ref="O6:O7"/>
    <mergeCell ref="P6:P7"/>
    <mergeCell ref="Q6:Q7"/>
    <mergeCell ref="M7:N7"/>
    <mergeCell ref="S6:S7"/>
  </mergeCells>
  <phoneticPr fontId="2"/>
  <conditionalFormatting sqref="S8:S38">
    <cfRule type="containsText" dxfId="2" priority="1" operator="containsText" text="×">
      <formula>NOT(ISERROR(SEARCH("×",S8)))</formula>
    </cfRule>
  </conditionalFormatting>
  <pageMargins left="0.51181102362204722" right="0.31496062992125984" top="0.15748031496062992" bottom="0.15748031496062992" header="0.11811023622047245" footer="0.11811023622047245"/>
  <pageSetup paperSize="9" scale="64" orientation="portrait" r:id="rId1"/>
  <rowBreaks count="1" manualBreakCount="1">
    <brk id="43" max="19" man="1"/>
  </rowBreaks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E5B0D-898F-4A51-A49B-1899519E74B4}">
  <dimension ref="B1:T58"/>
  <sheetViews>
    <sheetView view="pageBreakPreview" zoomScale="60" zoomScaleNormal="100" workbookViewId="0">
      <selection activeCell="C6" sqref="C6:E7"/>
    </sheetView>
  </sheetViews>
  <sheetFormatPr defaultColWidth="8.625" defaultRowHeight="24"/>
  <cols>
    <col min="1" max="1" width="1.875" customWidth="1"/>
    <col min="2" max="2" width="5.125" style="1" customWidth="1"/>
    <col min="3" max="3" width="6.625" style="105" customWidth="1"/>
    <col min="4" max="4" width="4.625" customWidth="1"/>
    <col min="5" max="5" width="3.5" customWidth="1"/>
    <col min="6" max="6" width="3.875" customWidth="1"/>
    <col min="7" max="7" width="2.5" customWidth="1"/>
    <col min="8" max="8" width="4.125" customWidth="1"/>
    <col min="9" max="9" width="10.125" customWidth="1"/>
    <col min="10" max="10" width="9.75" customWidth="1"/>
    <col min="11" max="11" width="9.5" customWidth="1"/>
    <col min="12" max="12" width="11.5" style="2" customWidth="1"/>
    <col min="13" max="13" width="12.125" customWidth="1"/>
    <col min="14" max="14" width="7.875" style="16" customWidth="1"/>
    <col min="15" max="15" width="4.25" style="15" customWidth="1"/>
    <col min="16" max="16" width="12.875" customWidth="1"/>
    <col min="17" max="17" width="8.5" style="2" customWidth="1"/>
    <col min="18" max="18" width="7.125" customWidth="1"/>
    <col min="19" max="19" width="4.875" customWidth="1"/>
    <col min="20" max="20" width="7.625" style="3" customWidth="1"/>
  </cols>
  <sheetData>
    <row r="1" spans="2:20" ht="20.45" customHeight="1">
      <c r="B1" s="66" t="s">
        <v>0</v>
      </c>
      <c r="C1" s="101"/>
      <c r="D1" s="52"/>
      <c r="E1" s="52"/>
      <c r="F1" s="52"/>
      <c r="G1" s="52"/>
      <c r="H1" s="52"/>
      <c r="I1" s="52"/>
      <c r="J1" s="52"/>
      <c r="K1" s="52"/>
      <c r="L1" s="53"/>
      <c r="M1" s="52"/>
      <c r="N1" s="55"/>
      <c r="O1" s="56"/>
      <c r="P1" s="52"/>
      <c r="Q1" s="53"/>
      <c r="R1" s="52"/>
    </row>
    <row r="2" spans="2:20" ht="24.6" customHeight="1">
      <c r="B2" s="54"/>
      <c r="C2" s="102"/>
      <c r="D2" s="52"/>
      <c r="E2" s="52"/>
      <c r="F2" s="52"/>
      <c r="G2" s="52"/>
      <c r="H2" s="52"/>
      <c r="I2" s="52"/>
      <c r="J2" s="194" t="s">
        <v>1</v>
      </c>
      <c r="K2" s="194"/>
      <c r="L2" s="194"/>
      <c r="M2" s="194"/>
      <c r="N2" s="194"/>
      <c r="O2" s="56"/>
      <c r="P2" s="52"/>
      <c r="Q2" s="53"/>
      <c r="R2" s="52"/>
    </row>
    <row r="3" spans="2:20" ht="18.75">
      <c r="B3" s="54"/>
      <c r="C3" s="102"/>
      <c r="D3" s="52"/>
      <c r="E3" s="52"/>
      <c r="F3" s="52"/>
      <c r="G3" s="52"/>
      <c r="H3" s="52"/>
      <c r="I3" s="52"/>
      <c r="J3" s="52"/>
      <c r="K3" s="52"/>
      <c r="L3" s="53"/>
      <c r="M3" s="52"/>
      <c r="N3" s="67" t="s">
        <v>30</v>
      </c>
      <c r="O3" s="56"/>
      <c r="P3" s="58" t="s">
        <v>29</v>
      </c>
      <c r="Q3" s="123">
        <v>4</v>
      </c>
      <c r="R3" s="124">
        <v>5</v>
      </c>
    </row>
    <row r="4" spans="2:20" ht="18.75">
      <c r="B4" s="54"/>
      <c r="C4" s="102"/>
      <c r="D4" s="52"/>
      <c r="E4" s="52"/>
      <c r="F4" s="52"/>
      <c r="G4" s="52"/>
      <c r="H4" s="52"/>
      <c r="I4" s="52"/>
      <c r="J4" s="52"/>
      <c r="K4" s="52"/>
      <c r="L4" s="53"/>
      <c r="M4" s="52"/>
      <c r="N4" s="67" t="s">
        <v>36</v>
      </c>
      <c r="O4" s="56"/>
      <c r="P4" s="57" t="s">
        <v>34</v>
      </c>
      <c r="Q4" s="53"/>
      <c r="R4" s="52"/>
    </row>
    <row r="5" spans="2:20" ht="27" customHeight="1">
      <c r="B5" s="54"/>
      <c r="C5" s="102"/>
      <c r="D5" s="52"/>
      <c r="E5" s="52"/>
      <c r="F5" s="52"/>
      <c r="G5" s="52"/>
      <c r="H5" s="52"/>
      <c r="I5" s="52"/>
      <c r="J5" s="52"/>
      <c r="K5" s="52"/>
      <c r="L5" s="53"/>
      <c r="M5" s="52"/>
      <c r="N5" s="67" t="s">
        <v>35</v>
      </c>
      <c r="O5" s="56"/>
      <c r="P5" s="57" t="s">
        <v>37</v>
      </c>
      <c r="Q5" s="53"/>
      <c r="R5" s="52"/>
    </row>
    <row r="6" spans="2:20" ht="34.5" customHeight="1" thickBot="1">
      <c r="B6" s="189"/>
      <c r="C6" s="208" t="s">
        <v>3</v>
      </c>
      <c r="D6" s="212"/>
      <c r="E6" s="209"/>
      <c r="F6" s="201" t="s">
        <v>38</v>
      </c>
      <c r="G6" s="202"/>
      <c r="H6" s="203"/>
      <c r="I6" s="205" t="s">
        <v>4</v>
      </c>
      <c r="J6" s="205"/>
      <c r="K6" s="206"/>
      <c r="L6" s="206"/>
      <c r="M6" s="201" t="s">
        <v>5</v>
      </c>
      <c r="N6" s="202"/>
      <c r="O6" s="203"/>
      <c r="P6" s="206" t="s">
        <v>6</v>
      </c>
      <c r="Q6" s="189" t="s">
        <v>7</v>
      </c>
      <c r="R6" s="189" t="s">
        <v>8</v>
      </c>
      <c r="S6" s="4"/>
      <c r="T6" s="191" t="s">
        <v>26</v>
      </c>
    </row>
    <row r="7" spans="2:20" s="1" customFormat="1" ht="27.6" customHeight="1">
      <c r="B7" s="190"/>
      <c r="C7" s="210"/>
      <c r="D7" s="213"/>
      <c r="E7" s="211"/>
      <c r="F7" s="192"/>
      <c r="G7" s="193"/>
      <c r="H7" s="204"/>
      <c r="I7" s="38" t="s">
        <v>9</v>
      </c>
      <c r="J7" s="85" t="s">
        <v>43</v>
      </c>
      <c r="K7" s="88" t="s">
        <v>10</v>
      </c>
      <c r="L7" s="89" t="s">
        <v>45</v>
      </c>
      <c r="M7" s="38" t="s">
        <v>11</v>
      </c>
      <c r="N7" s="192" t="s">
        <v>25</v>
      </c>
      <c r="O7" s="204"/>
      <c r="P7" s="207"/>
      <c r="Q7" s="190"/>
      <c r="R7" s="190"/>
      <c r="T7" s="191"/>
    </row>
    <row r="8" spans="2:20" ht="20.100000000000001" customHeight="1">
      <c r="B8" s="132">
        <v>1</v>
      </c>
      <c r="C8" s="103">
        <v>4</v>
      </c>
      <c r="D8" s="40">
        <v>1</v>
      </c>
      <c r="E8" s="41" t="s">
        <v>13</v>
      </c>
      <c r="F8" s="72">
        <v>7</v>
      </c>
      <c r="G8" s="70" t="s">
        <v>40</v>
      </c>
      <c r="H8" s="93">
        <v>0</v>
      </c>
      <c r="I8" s="43">
        <v>50</v>
      </c>
      <c r="J8" s="86">
        <v>2</v>
      </c>
      <c r="K8" s="90">
        <v>48</v>
      </c>
      <c r="L8" s="97" t="s">
        <v>46</v>
      </c>
      <c r="M8" s="43"/>
      <c r="N8" s="44"/>
      <c r="O8" s="45"/>
      <c r="P8" s="43"/>
      <c r="Q8" s="46"/>
      <c r="R8" s="48"/>
      <c r="T8" s="131" t="str">
        <f>IF(I8=(J8+K8),"◯","×")</f>
        <v>◯</v>
      </c>
    </row>
    <row r="9" spans="2:20" ht="23.45" customHeight="1">
      <c r="B9" s="132">
        <v>2</v>
      </c>
      <c r="C9" s="103"/>
      <c r="D9" s="40">
        <v>2</v>
      </c>
      <c r="E9" s="41" t="s">
        <v>13</v>
      </c>
      <c r="F9" s="73">
        <v>7</v>
      </c>
      <c r="G9" s="70" t="s">
        <v>40</v>
      </c>
      <c r="H9" s="94">
        <v>10</v>
      </c>
      <c r="I9" s="47">
        <v>46</v>
      </c>
      <c r="J9" s="87">
        <v>15</v>
      </c>
      <c r="K9" s="90">
        <v>21</v>
      </c>
      <c r="L9" s="97" t="s">
        <v>44</v>
      </c>
      <c r="M9" s="48"/>
      <c r="N9" s="49"/>
      <c r="O9" s="50"/>
      <c r="P9" s="51"/>
      <c r="Q9" s="46"/>
      <c r="R9" s="48"/>
      <c r="T9" s="131" t="str">
        <f t="shared" ref="T9:T38" si="0">IF(I9=(J9+K9),"◯","×")</f>
        <v>×</v>
      </c>
    </row>
    <row r="10" spans="2:20" ht="20.100000000000001" customHeight="1">
      <c r="B10" s="132">
        <v>3</v>
      </c>
      <c r="C10" s="103"/>
      <c r="D10" s="40">
        <v>3</v>
      </c>
      <c r="E10" s="41" t="s">
        <v>13</v>
      </c>
      <c r="F10" s="73">
        <v>7</v>
      </c>
      <c r="G10" s="70" t="s">
        <v>40</v>
      </c>
      <c r="H10" s="94">
        <v>0</v>
      </c>
      <c r="I10" s="48">
        <v>0</v>
      </c>
      <c r="J10" s="40">
        <v>0</v>
      </c>
      <c r="K10" s="91">
        <v>0</v>
      </c>
      <c r="L10" s="97"/>
      <c r="M10" s="48"/>
      <c r="N10" s="49"/>
      <c r="O10" s="50"/>
      <c r="P10" s="51"/>
      <c r="Q10" s="46"/>
      <c r="R10" s="48"/>
      <c r="T10" s="131" t="str">
        <f t="shared" si="0"/>
        <v>◯</v>
      </c>
    </row>
    <row r="11" spans="2:20" ht="20.100000000000001" customHeight="1">
      <c r="B11" s="132">
        <v>4</v>
      </c>
      <c r="C11" s="103"/>
      <c r="D11" s="40">
        <v>5</v>
      </c>
      <c r="E11" s="41" t="s">
        <v>13</v>
      </c>
      <c r="F11" s="73">
        <v>7</v>
      </c>
      <c r="G11" s="70" t="s">
        <v>40</v>
      </c>
      <c r="H11" s="94">
        <v>0</v>
      </c>
      <c r="I11" s="48">
        <v>102</v>
      </c>
      <c r="J11" s="40">
        <v>10</v>
      </c>
      <c r="K11" s="91">
        <v>98</v>
      </c>
      <c r="L11" s="97" t="s">
        <v>48</v>
      </c>
      <c r="M11" s="48"/>
      <c r="N11" s="49"/>
      <c r="O11" s="50"/>
      <c r="P11" s="48"/>
      <c r="Q11" s="46"/>
      <c r="R11" s="48"/>
      <c r="T11" s="131" t="str">
        <f t="shared" si="0"/>
        <v>×</v>
      </c>
    </row>
    <row r="12" spans="2:20" ht="20.100000000000001" customHeight="1">
      <c r="B12" s="133">
        <v>5</v>
      </c>
      <c r="C12" s="107"/>
      <c r="D12" s="108">
        <v>6</v>
      </c>
      <c r="E12" s="109" t="s">
        <v>13</v>
      </c>
      <c r="F12" s="73">
        <v>7</v>
      </c>
      <c r="G12" s="70" t="s">
        <v>40</v>
      </c>
      <c r="H12" s="94">
        <v>0</v>
      </c>
      <c r="I12" s="110">
        <v>0</v>
      </c>
      <c r="J12" s="108">
        <v>0</v>
      </c>
      <c r="K12" s="121">
        <v>0</v>
      </c>
      <c r="L12" s="122"/>
      <c r="M12" s="110"/>
      <c r="N12" s="111"/>
      <c r="O12" s="112"/>
      <c r="P12" s="110"/>
      <c r="Q12" s="113"/>
      <c r="R12" s="110"/>
      <c r="T12" s="131" t="str">
        <f t="shared" si="0"/>
        <v>◯</v>
      </c>
    </row>
    <row r="13" spans="2:20" ht="20.100000000000001" customHeight="1">
      <c r="B13" s="132">
        <v>6</v>
      </c>
      <c r="C13" s="103"/>
      <c r="D13" s="40">
        <v>15</v>
      </c>
      <c r="E13" s="41" t="s">
        <v>13</v>
      </c>
      <c r="F13" s="73">
        <v>7</v>
      </c>
      <c r="G13" s="70" t="s">
        <v>40</v>
      </c>
      <c r="H13" s="94">
        <v>0</v>
      </c>
      <c r="I13" s="110">
        <v>0</v>
      </c>
      <c r="J13" s="108">
        <v>0</v>
      </c>
      <c r="K13" s="121">
        <v>0</v>
      </c>
      <c r="L13" s="97"/>
      <c r="M13" s="48"/>
      <c r="N13" s="49"/>
      <c r="O13" s="50"/>
      <c r="P13" s="48"/>
      <c r="Q13" s="46"/>
      <c r="R13" s="48"/>
      <c r="T13" s="131" t="str">
        <f t="shared" si="0"/>
        <v>◯</v>
      </c>
    </row>
    <row r="14" spans="2:20" ht="20.100000000000001" customHeight="1">
      <c r="B14" s="132">
        <v>7</v>
      </c>
      <c r="C14" s="103"/>
      <c r="D14" s="40">
        <v>16</v>
      </c>
      <c r="E14" s="41" t="s">
        <v>13</v>
      </c>
      <c r="F14" s="73">
        <v>7</v>
      </c>
      <c r="G14" s="70" t="s">
        <v>40</v>
      </c>
      <c r="H14" s="94">
        <v>0</v>
      </c>
      <c r="I14" s="48">
        <v>9</v>
      </c>
      <c r="J14" s="40">
        <v>0</v>
      </c>
      <c r="K14" s="91">
        <v>9</v>
      </c>
      <c r="L14" s="97" t="s">
        <v>46</v>
      </c>
      <c r="M14" s="48"/>
      <c r="N14" s="49"/>
      <c r="O14" s="50"/>
      <c r="P14" s="51"/>
      <c r="Q14" s="46"/>
      <c r="R14" s="48"/>
      <c r="T14" s="131" t="str">
        <f t="shared" si="0"/>
        <v>◯</v>
      </c>
    </row>
    <row r="15" spans="2:20" ht="20.100000000000001" customHeight="1">
      <c r="B15" s="132">
        <v>8</v>
      </c>
      <c r="C15" s="103"/>
      <c r="D15" s="40">
        <v>17</v>
      </c>
      <c r="E15" s="41" t="s">
        <v>13</v>
      </c>
      <c r="F15" s="73">
        <v>7</v>
      </c>
      <c r="G15" s="70" t="s">
        <v>40</v>
      </c>
      <c r="H15" s="94">
        <v>0</v>
      </c>
      <c r="I15" s="48">
        <v>20</v>
      </c>
      <c r="J15" s="40">
        <v>5</v>
      </c>
      <c r="K15" s="91">
        <v>15</v>
      </c>
      <c r="L15" s="97" t="s">
        <v>48</v>
      </c>
      <c r="M15" s="48"/>
      <c r="N15" s="49"/>
      <c r="O15" s="50"/>
      <c r="P15" s="51"/>
      <c r="Q15" s="46"/>
      <c r="R15" s="48"/>
      <c r="T15" s="131" t="str">
        <f t="shared" si="0"/>
        <v>◯</v>
      </c>
    </row>
    <row r="16" spans="2:20" ht="20.100000000000001" customHeight="1">
      <c r="B16" s="132">
        <v>9</v>
      </c>
      <c r="C16" s="103"/>
      <c r="D16" s="40">
        <v>18</v>
      </c>
      <c r="E16" s="41" t="s">
        <v>13</v>
      </c>
      <c r="F16" s="73">
        <v>7</v>
      </c>
      <c r="G16" s="70" t="s">
        <v>40</v>
      </c>
      <c r="H16" s="94">
        <v>0</v>
      </c>
      <c r="I16" s="48">
        <v>25</v>
      </c>
      <c r="J16" s="40">
        <v>11</v>
      </c>
      <c r="K16" s="91">
        <v>14</v>
      </c>
      <c r="L16" s="97" t="s">
        <v>46</v>
      </c>
      <c r="M16" s="48"/>
      <c r="N16" s="49"/>
      <c r="O16" s="50"/>
      <c r="P16" s="59"/>
      <c r="Q16" s="46"/>
      <c r="R16" s="48"/>
      <c r="T16" s="131" t="str">
        <f t="shared" si="0"/>
        <v>◯</v>
      </c>
    </row>
    <row r="17" spans="2:20" ht="20.100000000000001" customHeight="1">
      <c r="B17" s="132">
        <v>10</v>
      </c>
      <c r="C17" s="103"/>
      <c r="D17" s="40">
        <v>19</v>
      </c>
      <c r="E17" s="41" t="s">
        <v>13</v>
      </c>
      <c r="F17" s="73">
        <v>7</v>
      </c>
      <c r="G17" s="70" t="s">
        <v>40</v>
      </c>
      <c r="H17" s="94">
        <v>0</v>
      </c>
      <c r="I17" s="110">
        <v>10</v>
      </c>
      <c r="J17" s="108">
        <v>10</v>
      </c>
      <c r="K17" s="121">
        <v>0</v>
      </c>
      <c r="L17" s="97"/>
      <c r="M17" s="48"/>
      <c r="N17" s="49"/>
      <c r="O17" s="50"/>
      <c r="P17" s="48"/>
      <c r="Q17" s="46"/>
      <c r="R17" s="48"/>
      <c r="T17" s="131" t="str">
        <f t="shared" si="0"/>
        <v>◯</v>
      </c>
    </row>
    <row r="18" spans="2:20" ht="20.100000000000001" customHeight="1">
      <c r="B18" s="133">
        <v>11</v>
      </c>
      <c r="C18" s="107"/>
      <c r="D18" s="40">
        <v>20</v>
      </c>
      <c r="E18" s="109" t="s">
        <v>13</v>
      </c>
      <c r="F18" s="73">
        <v>7</v>
      </c>
      <c r="G18" s="70" t="s">
        <v>40</v>
      </c>
      <c r="H18" s="94">
        <v>0</v>
      </c>
      <c r="I18" s="110">
        <v>10</v>
      </c>
      <c r="J18" s="108">
        <v>10</v>
      </c>
      <c r="K18" s="121">
        <v>0</v>
      </c>
      <c r="L18" s="122"/>
      <c r="M18" s="110"/>
      <c r="N18" s="111"/>
      <c r="O18" s="112"/>
      <c r="P18" s="140"/>
      <c r="Q18" s="113"/>
      <c r="R18" s="110"/>
      <c r="T18" s="131" t="str">
        <f t="shared" si="0"/>
        <v>◯</v>
      </c>
    </row>
    <row r="19" spans="2:20" ht="20.100000000000001" customHeight="1">
      <c r="B19" s="132">
        <v>12</v>
      </c>
      <c r="C19" s="103"/>
      <c r="D19" s="40">
        <v>25</v>
      </c>
      <c r="E19" s="41" t="s">
        <v>13</v>
      </c>
      <c r="F19" s="73">
        <v>7</v>
      </c>
      <c r="G19" s="70" t="s">
        <v>40</v>
      </c>
      <c r="H19" s="94">
        <v>0</v>
      </c>
      <c r="I19" s="110">
        <v>0</v>
      </c>
      <c r="J19" s="108">
        <v>0</v>
      </c>
      <c r="K19" s="121">
        <v>1</v>
      </c>
      <c r="L19" s="97" t="s">
        <v>55</v>
      </c>
      <c r="M19" s="48"/>
      <c r="N19" s="49"/>
      <c r="O19" s="50"/>
      <c r="P19" s="48"/>
      <c r="Q19" s="46"/>
      <c r="R19" s="48"/>
      <c r="T19" s="131" t="str">
        <f t="shared" si="0"/>
        <v>×</v>
      </c>
    </row>
    <row r="20" spans="2:20" ht="20.100000000000001" customHeight="1">
      <c r="B20" s="132">
        <v>13</v>
      </c>
      <c r="C20" s="103"/>
      <c r="D20" s="40">
        <v>28</v>
      </c>
      <c r="E20" s="41" t="s">
        <v>13</v>
      </c>
      <c r="F20" s="73">
        <v>7</v>
      </c>
      <c r="G20" s="70" t="s">
        <v>40</v>
      </c>
      <c r="H20" s="94">
        <v>0</v>
      </c>
      <c r="I20" s="110">
        <v>1</v>
      </c>
      <c r="J20" s="108">
        <v>0</v>
      </c>
      <c r="K20" s="121">
        <v>0</v>
      </c>
      <c r="L20" s="97"/>
      <c r="M20" s="48"/>
      <c r="N20" s="49"/>
      <c r="O20" s="50"/>
      <c r="P20" s="48"/>
      <c r="Q20" s="46"/>
      <c r="R20" s="48"/>
      <c r="T20" s="131" t="str">
        <f t="shared" si="0"/>
        <v>×</v>
      </c>
    </row>
    <row r="21" spans="2:20" ht="20.100000000000001" customHeight="1">
      <c r="B21" s="132">
        <v>14</v>
      </c>
      <c r="C21" s="103"/>
      <c r="D21" s="40">
        <v>30</v>
      </c>
      <c r="E21" s="41" t="s">
        <v>13</v>
      </c>
      <c r="F21" s="73">
        <v>7</v>
      </c>
      <c r="G21" s="70" t="s">
        <v>40</v>
      </c>
      <c r="H21" s="94">
        <v>0</v>
      </c>
      <c r="I21" s="110">
        <v>1</v>
      </c>
      <c r="J21" s="108">
        <v>1</v>
      </c>
      <c r="K21" s="121">
        <v>0</v>
      </c>
      <c r="L21" s="97"/>
      <c r="M21" s="48"/>
      <c r="N21" s="49"/>
      <c r="O21" s="50"/>
      <c r="P21" s="48"/>
      <c r="Q21" s="46"/>
      <c r="R21" s="48"/>
      <c r="T21" s="131" t="str">
        <f t="shared" si="0"/>
        <v>◯</v>
      </c>
    </row>
    <row r="22" spans="2:20" ht="20.100000000000001" customHeight="1" thickBot="1">
      <c r="B22" s="134">
        <v>15</v>
      </c>
      <c r="C22" s="114"/>
      <c r="D22" s="115"/>
      <c r="E22" s="116" t="s">
        <v>13</v>
      </c>
      <c r="F22" s="128"/>
      <c r="G22" s="129" t="s">
        <v>39</v>
      </c>
      <c r="H22" s="130"/>
      <c r="I22" s="117"/>
      <c r="J22" s="115"/>
      <c r="K22" s="92"/>
      <c r="L22" s="98"/>
      <c r="M22" s="117"/>
      <c r="N22" s="118"/>
      <c r="O22" s="119"/>
      <c r="P22" s="117"/>
      <c r="Q22" s="120"/>
      <c r="R22" s="117"/>
      <c r="T22" s="131" t="str">
        <f t="shared" si="0"/>
        <v>◯</v>
      </c>
    </row>
    <row r="23" spans="2:20" ht="20.100000000000001" customHeight="1">
      <c r="B23" s="133">
        <v>1</v>
      </c>
      <c r="C23" s="107">
        <v>5</v>
      </c>
      <c r="D23" s="108">
        <v>1</v>
      </c>
      <c r="E23" s="109" t="s">
        <v>13</v>
      </c>
      <c r="F23" s="125">
        <v>7</v>
      </c>
      <c r="G23" s="126" t="s">
        <v>40</v>
      </c>
      <c r="H23" s="127">
        <v>0</v>
      </c>
      <c r="I23" s="110">
        <v>5</v>
      </c>
      <c r="J23" s="108">
        <v>5</v>
      </c>
      <c r="K23" s="121">
        <v>0</v>
      </c>
      <c r="L23" s="122" t="s">
        <v>54</v>
      </c>
      <c r="M23" s="110"/>
      <c r="N23" s="111"/>
      <c r="O23" s="112"/>
      <c r="P23" s="110"/>
      <c r="Q23" s="113"/>
      <c r="R23" s="110"/>
      <c r="T23" s="131" t="str">
        <f t="shared" si="0"/>
        <v>◯</v>
      </c>
    </row>
    <row r="24" spans="2:20" ht="20.100000000000001" customHeight="1">
      <c r="B24" s="132">
        <f>B23+1</f>
        <v>2</v>
      </c>
      <c r="C24" s="103"/>
      <c r="D24" s="40">
        <v>2</v>
      </c>
      <c r="E24" s="41" t="s">
        <v>13</v>
      </c>
      <c r="F24" s="73">
        <v>7</v>
      </c>
      <c r="G24" s="70" t="s">
        <v>40</v>
      </c>
      <c r="H24" s="94">
        <v>0</v>
      </c>
      <c r="I24" s="48">
        <v>10</v>
      </c>
      <c r="J24" s="40">
        <v>5</v>
      </c>
      <c r="K24" s="91">
        <v>5</v>
      </c>
      <c r="L24" s="97" t="s">
        <v>48</v>
      </c>
      <c r="M24" s="48"/>
      <c r="N24" s="49"/>
      <c r="O24" s="50"/>
      <c r="P24" s="48"/>
      <c r="Q24" s="46"/>
      <c r="R24" s="48"/>
      <c r="T24" s="131" t="str">
        <f t="shared" si="0"/>
        <v>◯</v>
      </c>
    </row>
    <row r="25" spans="2:20" ht="20.100000000000001" customHeight="1">
      <c r="B25" s="132">
        <f t="shared" ref="B25:B38" si="1">B24+1</f>
        <v>3</v>
      </c>
      <c r="C25" s="103"/>
      <c r="D25" s="40">
        <v>3</v>
      </c>
      <c r="E25" s="41" t="s">
        <v>13</v>
      </c>
      <c r="F25" s="73">
        <v>7</v>
      </c>
      <c r="G25" s="70" t="s">
        <v>40</v>
      </c>
      <c r="H25" s="94">
        <v>0</v>
      </c>
      <c r="I25" s="48">
        <v>15</v>
      </c>
      <c r="J25" s="40">
        <v>0</v>
      </c>
      <c r="K25" s="91">
        <v>15</v>
      </c>
      <c r="L25" s="97" t="s">
        <v>46</v>
      </c>
      <c r="M25" s="48"/>
      <c r="N25" s="49"/>
      <c r="O25" s="50"/>
      <c r="P25" s="48"/>
      <c r="Q25" s="46"/>
      <c r="R25" s="48"/>
      <c r="T25" s="131" t="str">
        <f t="shared" si="0"/>
        <v>◯</v>
      </c>
    </row>
    <row r="26" spans="2:20" ht="20.100000000000001" customHeight="1">
      <c r="B26" s="132">
        <f t="shared" si="1"/>
        <v>4</v>
      </c>
      <c r="C26" s="103"/>
      <c r="D26" s="40">
        <v>5</v>
      </c>
      <c r="E26" s="41" t="s">
        <v>13</v>
      </c>
      <c r="F26" s="73">
        <v>7</v>
      </c>
      <c r="G26" s="70" t="s">
        <v>40</v>
      </c>
      <c r="H26" s="94">
        <v>0</v>
      </c>
      <c r="I26" s="48">
        <v>20</v>
      </c>
      <c r="J26" s="40">
        <v>5</v>
      </c>
      <c r="K26" s="91">
        <v>15</v>
      </c>
      <c r="L26" s="97" t="s">
        <v>48</v>
      </c>
      <c r="M26" s="48"/>
      <c r="N26" s="49"/>
      <c r="O26" s="50"/>
      <c r="P26" s="48"/>
      <c r="Q26" s="46"/>
      <c r="R26" s="48"/>
      <c r="T26" s="131" t="str">
        <f t="shared" si="0"/>
        <v>◯</v>
      </c>
    </row>
    <row r="27" spans="2:20" ht="20.100000000000001" customHeight="1">
      <c r="B27" s="132">
        <f t="shared" si="1"/>
        <v>5</v>
      </c>
      <c r="C27" s="103"/>
      <c r="D27" s="40">
        <v>7</v>
      </c>
      <c r="E27" s="41" t="s">
        <v>13</v>
      </c>
      <c r="F27" s="73">
        <v>7</v>
      </c>
      <c r="G27" s="70" t="s">
        <v>40</v>
      </c>
      <c r="H27" s="94">
        <v>0</v>
      </c>
      <c r="I27" s="48">
        <v>25</v>
      </c>
      <c r="J27" s="40">
        <v>11</v>
      </c>
      <c r="K27" s="91">
        <v>14</v>
      </c>
      <c r="L27" s="97" t="s">
        <v>48</v>
      </c>
      <c r="M27" s="48"/>
      <c r="N27" s="49"/>
      <c r="O27" s="50"/>
      <c r="P27" s="48"/>
      <c r="Q27" s="46"/>
      <c r="R27" s="48"/>
      <c r="T27" s="131" t="str">
        <f t="shared" si="0"/>
        <v>◯</v>
      </c>
    </row>
    <row r="28" spans="2:20" ht="20.100000000000001" customHeight="1">
      <c r="B28" s="132">
        <f t="shared" si="1"/>
        <v>6</v>
      </c>
      <c r="C28" s="107"/>
      <c r="D28" s="108">
        <v>9</v>
      </c>
      <c r="E28" s="109" t="s">
        <v>13</v>
      </c>
      <c r="F28" s="125">
        <v>7</v>
      </c>
      <c r="G28" s="126" t="s">
        <v>39</v>
      </c>
      <c r="H28" s="127">
        <v>0</v>
      </c>
      <c r="I28" s="110">
        <v>0</v>
      </c>
      <c r="J28" s="108">
        <v>0</v>
      </c>
      <c r="K28" s="121">
        <v>0</v>
      </c>
      <c r="L28" s="122"/>
      <c r="M28" s="110"/>
      <c r="N28" s="111"/>
      <c r="O28" s="112"/>
      <c r="P28" s="110"/>
      <c r="Q28" s="113"/>
      <c r="R28" s="110"/>
      <c r="T28" s="131" t="str">
        <f t="shared" si="0"/>
        <v>◯</v>
      </c>
    </row>
    <row r="29" spans="2:20" ht="20.100000000000001" customHeight="1">
      <c r="B29" s="132">
        <f t="shared" si="1"/>
        <v>7</v>
      </c>
      <c r="C29" s="103"/>
      <c r="D29" s="40">
        <v>10</v>
      </c>
      <c r="E29" s="41" t="s">
        <v>13</v>
      </c>
      <c r="F29" s="73">
        <v>7</v>
      </c>
      <c r="G29" s="70" t="s">
        <v>39</v>
      </c>
      <c r="H29" s="94">
        <v>0</v>
      </c>
      <c r="I29" s="48">
        <v>100</v>
      </c>
      <c r="J29" s="40">
        <v>0</v>
      </c>
      <c r="K29" s="91">
        <v>100</v>
      </c>
      <c r="L29" s="97" t="s">
        <v>46</v>
      </c>
      <c r="M29" s="110"/>
      <c r="N29" s="111"/>
      <c r="O29" s="112"/>
      <c r="P29" s="110"/>
      <c r="Q29" s="113"/>
      <c r="R29" s="110"/>
      <c r="T29" s="131" t="str">
        <f t="shared" si="0"/>
        <v>◯</v>
      </c>
    </row>
    <row r="30" spans="2:20" ht="20.100000000000001" customHeight="1">
      <c r="B30" s="132">
        <f t="shared" si="1"/>
        <v>8</v>
      </c>
      <c r="C30" s="103"/>
      <c r="D30" s="40">
        <v>15</v>
      </c>
      <c r="E30" s="41" t="s">
        <v>13</v>
      </c>
      <c r="F30" s="73">
        <v>7</v>
      </c>
      <c r="G30" s="70" t="s">
        <v>39</v>
      </c>
      <c r="H30" s="94">
        <v>0</v>
      </c>
      <c r="I30" s="48">
        <v>50</v>
      </c>
      <c r="J30" s="40">
        <v>0</v>
      </c>
      <c r="K30" s="91">
        <v>50</v>
      </c>
      <c r="L30" s="97" t="s">
        <v>55</v>
      </c>
      <c r="M30" s="48"/>
      <c r="N30" s="49"/>
      <c r="O30" s="50"/>
      <c r="P30" s="48"/>
      <c r="Q30" s="46"/>
      <c r="R30" s="48"/>
      <c r="T30" s="131" t="str">
        <f t="shared" si="0"/>
        <v>◯</v>
      </c>
    </row>
    <row r="31" spans="2:20" ht="20.100000000000001" customHeight="1">
      <c r="B31" s="132">
        <f t="shared" si="1"/>
        <v>9</v>
      </c>
      <c r="C31" s="103"/>
      <c r="D31" s="40">
        <v>16</v>
      </c>
      <c r="E31" s="41" t="s">
        <v>13</v>
      </c>
      <c r="F31" s="73">
        <v>7</v>
      </c>
      <c r="G31" s="70" t="s">
        <v>39</v>
      </c>
      <c r="H31" s="94">
        <v>0</v>
      </c>
      <c r="I31" s="48">
        <v>0</v>
      </c>
      <c r="J31" s="40">
        <v>0</v>
      </c>
      <c r="K31" s="91">
        <v>0</v>
      </c>
      <c r="L31" s="97"/>
      <c r="M31" s="48"/>
      <c r="N31" s="49"/>
      <c r="O31" s="50"/>
      <c r="P31" s="48"/>
      <c r="Q31" s="46"/>
      <c r="R31" s="48"/>
      <c r="T31" s="131" t="str">
        <f t="shared" si="0"/>
        <v>◯</v>
      </c>
    </row>
    <row r="32" spans="2:20" ht="20.100000000000001" customHeight="1">
      <c r="B32" s="132">
        <f t="shared" si="1"/>
        <v>10</v>
      </c>
      <c r="C32" s="103"/>
      <c r="D32" s="40">
        <v>17</v>
      </c>
      <c r="E32" s="41" t="s">
        <v>13</v>
      </c>
      <c r="F32" s="73">
        <v>7</v>
      </c>
      <c r="G32" s="70" t="s">
        <v>39</v>
      </c>
      <c r="H32" s="94">
        <v>0</v>
      </c>
      <c r="I32" s="48">
        <v>20</v>
      </c>
      <c r="J32" s="40">
        <v>18</v>
      </c>
      <c r="K32" s="91">
        <v>2</v>
      </c>
      <c r="L32" s="97" t="s">
        <v>48</v>
      </c>
      <c r="M32" s="48"/>
      <c r="N32" s="49"/>
      <c r="O32" s="50"/>
      <c r="P32" s="48"/>
      <c r="Q32" s="46"/>
      <c r="R32" s="48"/>
      <c r="T32" s="131" t="str">
        <f t="shared" si="0"/>
        <v>◯</v>
      </c>
    </row>
    <row r="33" spans="2:20" ht="20.100000000000001" customHeight="1">
      <c r="B33" s="132">
        <f t="shared" si="1"/>
        <v>11</v>
      </c>
      <c r="C33" s="103"/>
      <c r="D33" s="40">
        <v>18</v>
      </c>
      <c r="E33" s="41" t="s">
        <v>13</v>
      </c>
      <c r="F33" s="73">
        <v>7</v>
      </c>
      <c r="G33" s="70" t="s">
        <v>39</v>
      </c>
      <c r="H33" s="94">
        <v>0</v>
      </c>
      <c r="I33" s="48">
        <v>25</v>
      </c>
      <c r="J33" s="40">
        <v>11</v>
      </c>
      <c r="K33" s="91">
        <v>14</v>
      </c>
      <c r="L33" s="97" t="s">
        <v>48</v>
      </c>
      <c r="M33" s="48"/>
      <c r="N33" s="49"/>
      <c r="O33" s="50"/>
      <c r="P33" s="48"/>
      <c r="Q33" s="46"/>
      <c r="R33" s="48"/>
      <c r="T33" s="131" t="str">
        <f t="shared" si="0"/>
        <v>◯</v>
      </c>
    </row>
    <row r="34" spans="2:20" ht="20.100000000000001" customHeight="1">
      <c r="B34" s="132">
        <f t="shared" si="1"/>
        <v>12</v>
      </c>
      <c r="C34" s="103"/>
      <c r="D34" s="40">
        <v>19</v>
      </c>
      <c r="E34" s="41" t="s">
        <v>13</v>
      </c>
      <c r="F34" s="73">
        <v>7</v>
      </c>
      <c r="G34" s="70" t="s">
        <v>39</v>
      </c>
      <c r="H34" s="94">
        <v>0</v>
      </c>
      <c r="I34" s="48">
        <v>5</v>
      </c>
      <c r="J34" s="40">
        <v>0</v>
      </c>
      <c r="K34" s="91">
        <v>5</v>
      </c>
      <c r="L34" s="97" t="s">
        <v>46</v>
      </c>
      <c r="M34" s="48"/>
      <c r="N34" s="49"/>
      <c r="O34" s="50"/>
      <c r="P34" s="48"/>
      <c r="Q34" s="46"/>
      <c r="R34" s="48"/>
      <c r="T34" s="131" t="str">
        <f t="shared" si="0"/>
        <v>◯</v>
      </c>
    </row>
    <row r="35" spans="2:20" ht="20.100000000000001" customHeight="1">
      <c r="B35" s="132">
        <f t="shared" si="1"/>
        <v>13</v>
      </c>
      <c r="C35" s="103"/>
      <c r="D35" s="40">
        <v>20</v>
      </c>
      <c r="E35" s="41" t="s">
        <v>13</v>
      </c>
      <c r="F35" s="73">
        <v>7</v>
      </c>
      <c r="G35" s="70" t="s">
        <v>39</v>
      </c>
      <c r="H35" s="94">
        <v>0</v>
      </c>
      <c r="I35" s="48">
        <v>0</v>
      </c>
      <c r="J35" s="40">
        <v>0</v>
      </c>
      <c r="K35" s="91">
        <v>0</v>
      </c>
      <c r="L35" s="97"/>
      <c r="M35" s="48"/>
      <c r="N35" s="49"/>
      <c r="O35" s="50"/>
      <c r="P35" s="48"/>
      <c r="Q35" s="46"/>
      <c r="R35" s="48"/>
      <c r="T35" s="131" t="str">
        <f t="shared" si="0"/>
        <v>◯</v>
      </c>
    </row>
    <row r="36" spans="2:20" ht="20.100000000000001" customHeight="1">
      <c r="B36" s="132">
        <f t="shared" si="1"/>
        <v>14</v>
      </c>
      <c r="C36" s="103"/>
      <c r="D36" s="40">
        <v>22</v>
      </c>
      <c r="E36" s="41" t="s">
        <v>13</v>
      </c>
      <c r="F36" s="73">
        <v>7</v>
      </c>
      <c r="G36" s="70" t="s">
        <v>39</v>
      </c>
      <c r="H36" s="94">
        <v>0</v>
      </c>
      <c r="I36" s="48">
        <v>20</v>
      </c>
      <c r="J36" s="40">
        <v>5</v>
      </c>
      <c r="K36" s="91">
        <v>15</v>
      </c>
      <c r="L36" s="97" t="s">
        <v>46</v>
      </c>
      <c r="M36" s="48"/>
      <c r="N36" s="49"/>
      <c r="O36" s="50"/>
      <c r="P36" s="48"/>
      <c r="Q36" s="46"/>
      <c r="R36" s="48"/>
      <c r="T36" s="131" t="str">
        <f t="shared" si="0"/>
        <v>◯</v>
      </c>
    </row>
    <row r="37" spans="2:20" ht="20.100000000000001" customHeight="1">
      <c r="B37" s="132">
        <f t="shared" si="1"/>
        <v>15</v>
      </c>
      <c r="C37" s="103"/>
      <c r="D37" s="40">
        <v>25</v>
      </c>
      <c r="E37" s="41" t="s">
        <v>41</v>
      </c>
      <c r="F37" s="73">
        <v>7</v>
      </c>
      <c r="G37" s="70" t="s">
        <v>39</v>
      </c>
      <c r="H37" s="94">
        <v>0</v>
      </c>
      <c r="I37" s="48">
        <v>25</v>
      </c>
      <c r="J37" s="40">
        <v>2</v>
      </c>
      <c r="K37" s="91">
        <v>23</v>
      </c>
      <c r="L37" s="97" t="s">
        <v>55</v>
      </c>
      <c r="M37" s="48"/>
      <c r="N37" s="49"/>
      <c r="O37" s="50"/>
      <c r="P37" s="48"/>
      <c r="Q37" s="46"/>
      <c r="R37" s="48"/>
      <c r="T37" s="131" t="str">
        <f t="shared" si="0"/>
        <v>◯</v>
      </c>
    </row>
    <row r="38" spans="2:20" ht="21.75" thickBot="1">
      <c r="B38" s="132">
        <f t="shared" si="1"/>
        <v>16</v>
      </c>
      <c r="C38" s="103"/>
      <c r="D38" s="40">
        <v>27</v>
      </c>
      <c r="E38" s="41" t="s">
        <v>41</v>
      </c>
      <c r="F38" s="73">
        <v>7</v>
      </c>
      <c r="G38" s="70" t="s">
        <v>39</v>
      </c>
      <c r="H38" s="94">
        <v>0</v>
      </c>
      <c r="I38" s="48">
        <v>1</v>
      </c>
      <c r="J38" s="40">
        <v>0</v>
      </c>
      <c r="K38" s="142">
        <v>1</v>
      </c>
      <c r="L38" s="143" t="s">
        <v>46</v>
      </c>
      <c r="M38" s="48"/>
      <c r="N38" s="49"/>
      <c r="O38" s="50"/>
      <c r="P38" s="48"/>
      <c r="Q38" s="46"/>
      <c r="R38" s="48"/>
      <c r="T38" s="131" t="str">
        <f t="shared" si="0"/>
        <v>◯</v>
      </c>
    </row>
    <row r="39" spans="2:20" ht="14.1" customHeight="1">
      <c r="B39" s="57"/>
      <c r="C39" s="104"/>
      <c r="D39" s="52"/>
      <c r="E39" s="52"/>
      <c r="F39" s="52"/>
      <c r="G39" s="52"/>
      <c r="H39" s="52"/>
      <c r="I39" s="52"/>
      <c r="J39" s="52"/>
      <c r="K39" s="144"/>
      <c r="L39" s="145"/>
      <c r="M39" s="52"/>
      <c r="N39" s="55"/>
      <c r="O39" s="56"/>
      <c r="P39" s="52"/>
      <c r="Q39" s="53"/>
      <c r="R39" s="52"/>
    </row>
    <row r="40" spans="2:20" s="5" customFormat="1" ht="16.5">
      <c r="B40" s="60" t="s">
        <v>15</v>
      </c>
      <c r="C40" s="104"/>
      <c r="D40" s="61"/>
      <c r="E40" s="61"/>
      <c r="F40" s="61"/>
      <c r="G40" s="61"/>
      <c r="H40" s="61"/>
      <c r="I40" s="61"/>
      <c r="J40" s="61"/>
      <c r="K40" s="61"/>
      <c r="L40" s="62"/>
      <c r="M40" s="61"/>
      <c r="N40" s="64"/>
      <c r="O40" s="65"/>
      <c r="P40" s="61"/>
      <c r="Q40" s="62"/>
      <c r="R40" s="61"/>
      <c r="T40" s="3"/>
    </row>
    <row r="41" spans="2:20" s="5" customFormat="1" ht="16.5">
      <c r="B41" s="60" t="s">
        <v>16</v>
      </c>
      <c r="C41" s="104"/>
      <c r="D41" s="61"/>
      <c r="E41" s="61"/>
      <c r="F41" s="61"/>
      <c r="G41" s="61"/>
      <c r="H41" s="61"/>
      <c r="I41" s="61"/>
      <c r="J41" s="61"/>
      <c r="K41" s="61"/>
      <c r="L41" s="62"/>
      <c r="M41" s="61"/>
      <c r="N41" s="64"/>
      <c r="O41" s="65"/>
      <c r="P41" s="61"/>
      <c r="Q41" s="62"/>
      <c r="R41" s="61"/>
      <c r="T41" s="3"/>
    </row>
    <row r="42" spans="2:20" s="5" customFormat="1" ht="16.5">
      <c r="B42" s="60" t="s">
        <v>17</v>
      </c>
      <c r="C42" s="104"/>
      <c r="D42" s="61"/>
      <c r="E42" s="61"/>
      <c r="F42" s="61"/>
      <c r="G42" s="61"/>
      <c r="H42" s="61"/>
      <c r="I42" s="61"/>
      <c r="J42" s="61"/>
      <c r="K42" s="61"/>
      <c r="L42" s="62"/>
      <c r="M42" s="61"/>
      <c r="N42" s="64"/>
      <c r="O42" s="65"/>
      <c r="P42" s="61"/>
      <c r="Q42" s="62"/>
      <c r="R42" s="61"/>
      <c r="T42" s="3"/>
    </row>
    <row r="43" spans="2:20" s="5" customFormat="1" ht="16.5">
      <c r="B43" s="60" t="s">
        <v>18</v>
      </c>
      <c r="C43" s="104"/>
      <c r="D43" s="61"/>
      <c r="E43" s="61"/>
      <c r="F43" s="61"/>
      <c r="G43" s="61"/>
      <c r="H43" s="61"/>
      <c r="I43" s="61"/>
      <c r="J43" s="61"/>
      <c r="K43" s="61"/>
      <c r="L43" s="62"/>
      <c r="M43" s="61"/>
      <c r="N43" s="64"/>
      <c r="O43" s="65"/>
      <c r="P43" s="61"/>
      <c r="Q43" s="62"/>
      <c r="R43" s="61"/>
      <c r="T43" s="3"/>
    </row>
    <row r="44" spans="2:20" ht="11.1" customHeight="1" thickBot="1"/>
    <row r="45" spans="2:20" ht="48.75" thickBot="1">
      <c r="B45" s="6" t="s">
        <v>50</v>
      </c>
      <c r="C45" s="106" t="s">
        <v>28</v>
      </c>
      <c r="D45" s="6">
        <f>COUNTA(D8:D22)</f>
        <v>14</v>
      </c>
      <c r="E45" s="7"/>
      <c r="F45" s="7"/>
      <c r="G45" s="7"/>
      <c r="H45" s="7"/>
      <c r="I45" s="8">
        <f>COUNTIF(I8:I22, "&gt;0")</f>
        <v>10</v>
      </c>
      <c r="J45" t="s">
        <v>53</v>
      </c>
    </row>
    <row r="46" spans="2:20" ht="13.5" customHeight="1" thickBot="1">
      <c r="B46" s="18"/>
      <c r="C46" s="106"/>
      <c r="D46" s="6"/>
      <c r="E46" s="7"/>
      <c r="F46" s="7"/>
      <c r="G46" s="7"/>
      <c r="H46" s="7"/>
      <c r="I46" s="100"/>
    </row>
    <row r="47" spans="2:20" ht="39" customHeight="1" thickBot="1">
      <c r="F47" s="10"/>
      <c r="G47" s="10"/>
      <c r="H47" s="10"/>
      <c r="I47" s="37">
        <f>SUM(I8:I22)</f>
        <v>274</v>
      </c>
      <c r="J47" s="37">
        <f t="shared" ref="J47:K47" si="2">SUM(J8:J22)</f>
        <v>64</v>
      </c>
      <c r="K47" s="37">
        <f t="shared" si="2"/>
        <v>206</v>
      </c>
      <c r="N47" s="35" t="s">
        <v>19</v>
      </c>
      <c r="O47" s="135" t="s">
        <v>24</v>
      </c>
      <c r="P47" s="184" t="s">
        <v>20</v>
      </c>
      <c r="Q47" s="137" t="s">
        <v>23</v>
      </c>
      <c r="R47" s="31" t="s">
        <v>21</v>
      </c>
      <c r="S47" s="30" t="s">
        <v>33</v>
      </c>
      <c r="T47" s="32" t="str">
        <f>IF(I47=(J47+K47),"◯","×")</f>
        <v>×</v>
      </c>
    </row>
    <row r="48" spans="2:20" ht="24.75" thickBot="1">
      <c r="D48" s="11"/>
      <c r="E48" s="12"/>
      <c r="F48" s="12"/>
      <c r="G48" s="12"/>
      <c r="H48" s="12"/>
      <c r="I48" s="34" t="s">
        <v>19</v>
      </c>
      <c r="J48" s="13" t="s">
        <v>20</v>
      </c>
      <c r="K48" s="26" t="s">
        <v>21</v>
      </c>
      <c r="N48" s="29"/>
      <c r="R48" s="28"/>
      <c r="T48" s="14"/>
    </row>
    <row r="49" spans="2:20" ht="33" customHeight="1" thickTop="1">
      <c r="D49" s="22"/>
      <c r="E49" s="23" t="s">
        <v>22</v>
      </c>
      <c r="F49" s="23"/>
      <c r="G49" s="23"/>
      <c r="H49" s="23"/>
      <c r="I49" s="20">
        <f>$I$47/$I$45</f>
        <v>27.4</v>
      </c>
      <c r="J49" s="17"/>
      <c r="K49" s="21">
        <f>$K$47/$I$45</f>
        <v>20.6</v>
      </c>
    </row>
    <row r="50" spans="2:20">
      <c r="I50" s="33" t="s">
        <v>19</v>
      </c>
      <c r="J50" s="19"/>
      <c r="K50" s="25" t="s">
        <v>21</v>
      </c>
    </row>
    <row r="51" spans="2:20">
      <c r="I51" s="36" t="s">
        <v>31</v>
      </c>
      <c r="K51" s="24" t="s">
        <v>32</v>
      </c>
    </row>
    <row r="52" spans="2:20" ht="24.75" thickBot="1"/>
    <row r="53" spans="2:20" ht="48.75" thickBot="1">
      <c r="B53" s="6" t="s">
        <v>52</v>
      </c>
      <c r="C53" s="106" t="s">
        <v>28</v>
      </c>
      <c r="D53" s="6">
        <f>COUNTA(D23:D38)</f>
        <v>16</v>
      </c>
      <c r="E53" s="7"/>
      <c r="F53" s="7"/>
      <c r="G53" s="7"/>
      <c r="H53" s="7"/>
      <c r="I53" s="8">
        <f>COUNTIF(I23:I38, "&gt;0")</f>
        <v>13</v>
      </c>
      <c r="J53" t="s">
        <v>53</v>
      </c>
    </row>
    <row r="54" spans="2:20" ht="13.5" customHeight="1" thickBot="1">
      <c r="B54" s="18"/>
      <c r="C54" s="106"/>
      <c r="D54" s="6"/>
      <c r="E54" s="7"/>
      <c r="F54" s="7"/>
      <c r="G54" s="7"/>
      <c r="H54" s="7"/>
      <c r="I54" s="100"/>
    </row>
    <row r="55" spans="2:20" ht="35.450000000000003" customHeight="1" thickBot="1">
      <c r="F55" s="10"/>
      <c r="G55" s="10"/>
      <c r="H55" s="10"/>
      <c r="I55" s="37">
        <f>SUM(I23:I38)</f>
        <v>321</v>
      </c>
      <c r="J55" s="37">
        <f t="shared" ref="J55:K55" si="3">SUM(J23:J38)</f>
        <v>62</v>
      </c>
      <c r="K55" s="37">
        <f t="shared" si="3"/>
        <v>259</v>
      </c>
      <c r="N55" s="35" t="s">
        <v>19</v>
      </c>
      <c r="O55" s="136"/>
      <c r="P55" s="138" t="s">
        <v>24</v>
      </c>
      <c r="Q55" s="139" t="s">
        <v>23</v>
      </c>
      <c r="R55" s="31" t="s">
        <v>21</v>
      </c>
      <c r="S55" s="30" t="s">
        <v>33</v>
      </c>
      <c r="T55" s="32" t="str">
        <f>IF(I55=(J55+K55),"◯","×")</f>
        <v>◯</v>
      </c>
    </row>
    <row r="56" spans="2:20" ht="24.75" thickBot="1">
      <c r="D56" s="11"/>
      <c r="E56" s="12"/>
      <c r="F56" s="12"/>
      <c r="G56" s="12"/>
      <c r="H56" s="12"/>
      <c r="I56" s="34" t="s">
        <v>19</v>
      </c>
      <c r="J56" s="13" t="s">
        <v>20</v>
      </c>
      <c r="K56" s="26" t="s">
        <v>21</v>
      </c>
      <c r="N56" s="29"/>
      <c r="R56" s="28"/>
      <c r="T56" s="14"/>
    </row>
    <row r="57" spans="2:20" ht="33" customHeight="1" thickTop="1">
      <c r="D57" s="22"/>
      <c r="E57" s="23" t="s">
        <v>22</v>
      </c>
      <c r="F57" s="23"/>
      <c r="G57" s="23"/>
      <c r="H57" s="23"/>
      <c r="I57" s="20">
        <f>$I$55/$I$53</f>
        <v>24.692307692307693</v>
      </c>
      <c r="J57" s="17"/>
      <c r="K57" s="21">
        <f>$K$55/$I$53</f>
        <v>19.923076923076923</v>
      </c>
    </row>
    <row r="58" spans="2:20">
      <c r="I58" s="33" t="s">
        <v>19</v>
      </c>
      <c r="J58" s="19"/>
      <c r="K58" s="25" t="s">
        <v>21</v>
      </c>
    </row>
  </sheetData>
  <mergeCells count="11">
    <mergeCell ref="J2:N2"/>
    <mergeCell ref="B6:B7"/>
    <mergeCell ref="C6:E7"/>
    <mergeCell ref="F6:H7"/>
    <mergeCell ref="I6:L6"/>
    <mergeCell ref="M6:O6"/>
    <mergeCell ref="P6:P7"/>
    <mergeCell ref="Q6:Q7"/>
    <mergeCell ref="R6:R7"/>
    <mergeCell ref="T6:T7"/>
    <mergeCell ref="N7:O7"/>
  </mergeCells>
  <phoneticPr fontId="2"/>
  <conditionalFormatting sqref="T8:T38">
    <cfRule type="containsText" dxfId="1" priority="1" operator="containsText" text="×">
      <formula>NOT(ISERROR(SEARCH("×",T8)))</formula>
    </cfRule>
  </conditionalFormatting>
  <pageMargins left="0.51181102362204722" right="0.11811023622047245" top="0.15748031496062992" bottom="0.15748031496062992" header="0" footer="0"/>
  <pageSetup paperSize="9" scale="70" orientation="portrait" r:id="rId1"/>
  <rowBreaks count="1" manualBreakCount="1">
    <brk id="43" max="19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589C-0388-4DA8-8E62-29B8B4E632BF}">
  <dimension ref="B1:T65"/>
  <sheetViews>
    <sheetView view="pageBreakPreview" zoomScale="60" zoomScaleNormal="100" workbookViewId="0">
      <selection activeCell="C6" sqref="C6:E7"/>
    </sheetView>
  </sheetViews>
  <sheetFormatPr defaultRowHeight="24"/>
  <cols>
    <col min="1" max="1" width="1.875" customWidth="1"/>
    <col min="2" max="2" width="5.125" style="1" customWidth="1"/>
    <col min="3" max="3" width="6.625" style="105" customWidth="1"/>
    <col min="4" max="4" width="4.625" customWidth="1"/>
    <col min="5" max="5" width="3.5" customWidth="1"/>
    <col min="6" max="6" width="3.875" customWidth="1"/>
    <col min="7" max="7" width="2.5" customWidth="1"/>
    <col min="8" max="8" width="4.125" customWidth="1"/>
    <col min="9" max="9" width="10.125" customWidth="1"/>
    <col min="10" max="10" width="9.75" customWidth="1"/>
    <col min="11" max="11" width="9.5" customWidth="1"/>
    <col min="12" max="12" width="11.5" style="2" customWidth="1"/>
    <col min="13" max="13" width="12.125" customWidth="1"/>
    <col min="14" max="14" width="7.875" style="16" customWidth="1"/>
    <col min="15" max="15" width="4.25" style="15" customWidth="1"/>
    <col min="16" max="16" width="12.875" customWidth="1"/>
    <col min="17" max="17" width="8.5" style="2" customWidth="1"/>
    <col min="18" max="18" width="7.125" customWidth="1"/>
    <col min="19" max="19" width="4.875" customWidth="1"/>
    <col min="20" max="20" width="7.625" style="3" customWidth="1"/>
  </cols>
  <sheetData>
    <row r="1" spans="2:20" ht="20.45" customHeight="1">
      <c r="B1" s="66" t="s">
        <v>0</v>
      </c>
      <c r="C1" s="101"/>
      <c r="D1" s="52"/>
      <c r="E1" s="52"/>
      <c r="F1" s="52"/>
      <c r="G1" s="52"/>
      <c r="H1" s="52"/>
      <c r="I1" s="52"/>
      <c r="J1" s="52"/>
      <c r="K1" s="52"/>
      <c r="L1" s="53"/>
      <c r="M1" s="52"/>
      <c r="N1" s="55"/>
      <c r="O1" s="56"/>
      <c r="P1" s="52"/>
      <c r="Q1" s="53"/>
      <c r="R1" s="52"/>
    </row>
    <row r="2" spans="2:20" ht="24.6" customHeight="1">
      <c r="B2" s="54"/>
      <c r="C2" s="102"/>
      <c r="D2" s="52"/>
      <c r="E2" s="52"/>
      <c r="F2" s="52"/>
      <c r="G2" s="52"/>
      <c r="H2" s="52"/>
      <c r="I2" s="52"/>
      <c r="J2" s="194" t="s">
        <v>1</v>
      </c>
      <c r="K2" s="194"/>
      <c r="L2" s="194"/>
      <c r="M2" s="194"/>
      <c r="N2" s="194"/>
      <c r="O2" s="56"/>
      <c r="P2" s="52"/>
      <c r="Q2" s="53"/>
      <c r="R2" s="52"/>
    </row>
    <row r="3" spans="2:20" ht="18.75">
      <c r="B3" s="54"/>
      <c r="C3" s="102"/>
      <c r="D3" s="52"/>
      <c r="E3" s="52"/>
      <c r="F3" s="52"/>
      <c r="G3" s="52"/>
      <c r="H3" s="52"/>
      <c r="I3" s="52"/>
      <c r="J3" s="52"/>
      <c r="K3" s="52"/>
      <c r="L3" s="53"/>
      <c r="M3" s="52"/>
      <c r="N3" s="67" t="s">
        <v>30</v>
      </c>
      <c r="O3" s="56"/>
      <c r="P3" s="58" t="s">
        <v>29</v>
      </c>
      <c r="Q3" s="123">
        <v>4</v>
      </c>
      <c r="R3" s="124">
        <v>6</v>
      </c>
    </row>
    <row r="4" spans="2:20" ht="18.75">
      <c r="B4" s="54"/>
      <c r="C4" s="102"/>
      <c r="D4" s="52"/>
      <c r="E4" s="52"/>
      <c r="F4" s="52"/>
      <c r="G4" s="52"/>
      <c r="H4" s="52"/>
      <c r="I4" s="52"/>
      <c r="J4" s="52"/>
      <c r="K4" s="52"/>
      <c r="L4" s="53"/>
      <c r="M4" s="52"/>
      <c r="N4" s="67" t="s">
        <v>36</v>
      </c>
      <c r="O4" s="56"/>
      <c r="P4" s="57" t="s">
        <v>34</v>
      </c>
      <c r="Q4" s="53"/>
      <c r="R4" s="52"/>
    </row>
    <row r="5" spans="2:20" ht="27" customHeight="1">
      <c r="B5" s="54"/>
      <c r="C5" s="102"/>
      <c r="D5" s="52"/>
      <c r="E5" s="52"/>
      <c r="F5" s="52"/>
      <c r="G5" s="52"/>
      <c r="H5" s="52"/>
      <c r="I5" s="52"/>
      <c r="J5" s="52"/>
      <c r="K5" s="52"/>
      <c r="L5" s="53"/>
      <c r="M5" s="52"/>
      <c r="N5" s="67" t="s">
        <v>35</v>
      </c>
      <c r="O5" s="56"/>
      <c r="P5" s="57" t="s">
        <v>37</v>
      </c>
      <c r="Q5" s="53"/>
      <c r="R5" s="52"/>
    </row>
    <row r="6" spans="2:20" ht="34.5" customHeight="1" thickBot="1">
      <c r="B6" s="189"/>
      <c r="C6" s="208" t="s">
        <v>3</v>
      </c>
      <c r="D6" s="212"/>
      <c r="E6" s="209"/>
      <c r="F6" s="201" t="s">
        <v>38</v>
      </c>
      <c r="G6" s="202"/>
      <c r="H6" s="203"/>
      <c r="I6" s="205" t="s">
        <v>4</v>
      </c>
      <c r="J6" s="205"/>
      <c r="K6" s="206"/>
      <c r="L6" s="206"/>
      <c r="M6" s="201" t="s">
        <v>5</v>
      </c>
      <c r="N6" s="202"/>
      <c r="O6" s="203"/>
      <c r="P6" s="206" t="s">
        <v>6</v>
      </c>
      <c r="Q6" s="189" t="s">
        <v>7</v>
      </c>
      <c r="R6" s="189" t="s">
        <v>8</v>
      </c>
      <c r="S6" s="4"/>
      <c r="T6" s="191" t="s">
        <v>26</v>
      </c>
    </row>
    <row r="7" spans="2:20" s="1" customFormat="1" ht="27.6" customHeight="1">
      <c r="B7" s="190"/>
      <c r="C7" s="210"/>
      <c r="D7" s="213"/>
      <c r="E7" s="211"/>
      <c r="F7" s="192"/>
      <c r="G7" s="193"/>
      <c r="H7" s="204"/>
      <c r="I7" s="38" t="s">
        <v>9</v>
      </c>
      <c r="J7" s="85" t="s">
        <v>43</v>
      </c>
      <c r="K7" s="88" t="s">
        <v>10</v>
      </c>
      <c r="L7" s="89" t="s">
        <v>45</v>
      </c>
      <c r="M7" s="38" t="s">
        <v>11</v>
      </c>
      <c r="N7" s="192" t="s">
        <v>25</v>
      </c>
      <c r="O7" s="204"/>
      <c r="P7" s="207"/>
      <c r="Q7" s="190"/>
      <c r="R7" s="190"/>
      <c r="T7" s="191"/>
    </row>
    <row r="8" spans="2:20" ht="20.100000000000001" customHeight="1">
      <c r="B8" s="132">
        <v>1</v>
      </c>
      <c r="C8" s="103">
        <v>4</v>
      </c>
      <c r="D8" s="40">
        <v>1</v>
      </c>
      <c r="E8" s="41" t="s">
        <v>13</v>
      </c>
      <c r="F8" s="72">
        <v>7</v>
      </c>
      <c r="G8" s="70" t="s">
        <v>40</v>
      </c>
      <c r="H8" s="93">
        <v>0</v>
      </c>
      <c r="I8" s="43">
        <v>50</v>
      </c>
      <c r="J8" s="86">
        <v>2</v>
      </c>
      <c r="K8" s="90">
        <v>48</v>
      </c>
      <c r="L8" s="97" t="s">
        <v>46</v>
      </c>
      <c r="M8" s="43"/>
      <c r="N8" s="44"/>
      <c r="O8" s="45"/>
      <c r="P8" s="43"/>
      <c r="Q8" s="46"/>
      <c r="R8" s="48"/>
      <c r="T8" s="131" t="str">
        <f>IF(I8=(J8+K8),"◯","×")</f>
        <v>◯</v>
      </c>
    </row>
    <row r="9" spans="2:20" ht="23.45" customHeight="1">
      <c r="B9" s="132">
        <v>2</v>
      </c>
      <c r="C9" s="103"/>
      <c r="D9" s="40">
        <v>2</v>
      </c>
      <c r="E9" s="41" t="s">
        <v>13</v>
      </c>
      <c r="F9" s="73">
        <v>7</v>
      </c>
      <c r="G9" s="70" t="s">
        <v>40</v>
      </c>
      <c r="H9" s="94">
        <v>10</v>
      </c>
      <c r="I9" s="47">
        <v>46</v>
      </c>
      <c r="J9" s="87">
        <v>15</v>
      </c>
      <c r="K9" s="90">
        <v>21</v>
      </c>
      <c r="L9" s="97" t="s">
        <v>44</v>
      </c>
      <c r="M9" s="48"/>
      <c r="N9" s="49"/>
      <c r="O9" s="50"/>
      <c r="P9" s="51"/>
      <c r="Q9" s="46"/>
      <c r="R9" s="48"/>
      <c r="T9" s="131" t="str">
        <f t="shared" ref="T9:T38" si="0">IF(I9=(J9+K9),"◯","×")</f>
        <v>×</v>
      </c>
    </row>
    <row r="10" spans="2:20" ht="20.100000000000001" customHeight="1">
      <c r="B10" s="132">
        <v>3</v>
      </c>
      <c r="C10" s="103"/>
      <c r="D10" s="40">
        <v>3</v>
      </c>
      <c r="E10" s="41" t="s">
        <v>13</v>
      </c>
      <c r="F10" s="73">
        <v>7</v>
      </c>
      <c r="G10" s="70" t="s">
        <v>40</v>
      </c>
      <c r="H10" s="94">
        <v>0</v>
      </c>
      <c r="I10" s="48">
        <v>0</v>
      </c>
      <c r="J10" s="40">
        <v>0</v>
      </c>
      <c r="K10" s="91">
        <v>0</v>
      </c>
      <c r="L10" s="97"/>
      <c r="M10" s="48"/>
      <c r="N10" s="49"/>
      <c r="O10" s="50"/>
      <c r="P10" s="51"/>
      <c r="Q10" s="46"/>
      <c r="R10" s="48"/>
      <c r="T10" s="131" t="str">
        <f t="shared" si="0"/>
        <v>◯</v>
      </c>
    </row>
    <row r="11" spans="2:20" ht="20.100000000000001" customHeight="1">
      <c r="B11" s="132">
        <v>4</v>
      </c>
      <c r="C11" s="103"/>
      <c r="D11" s="40">
        <v>5</v>
      </c>
      <c r="E11" s="41" t="s">
        <v>13</v>
      </c>
      <c r="F11" s="73">
        <v>7</v>
      </c>
      <c r="G11" s="70" t="s">
        <v>40</v>
      </c>
      <c r="H11" s="94">
        <v>0</v>
      </c>
      <c r="I11" s="48">
        <v>102</v>
      </c>
      <c r="J11" s="40">
        <v>10</v>
      </c>
      <c r="K11" s="91">
        <v>98</v>
      </c>
      <c r="L11" s="97" t="s">
        <v>48</v>
      </c>
      <c r="M11" s="48"/>
      <c r="N11" s="49"/>
      <c r="O11" s="50"/>
      <c r="P11" s="48"/>
      <c r="Q11" s="46"/>
      <c r="R11" s="48"/>
      <c r="T11" s="131" t="str">
        <f t="shared" si="0"/>
        <v>×</v>
      </c>
    </row>
    <row r="12" spans="2:20" ht="20.100000000000001" customHeight="1">
      <c r="B12" s="133">
        <v>5</v>
      </c>
      <c r="C12" s="107"/>
      <c r="D12" s="108">
        <v>6</v>
      </c>
      <c r="E12" s="109" t="s">
        <v>13</v>
      </c>
      <c r="F12" s="73">
        <v>7</v>
      </c>
      <c r="G12" s="70" t="s">
        <v>40</v>
      </c>
      <c r="H12" s="94">
        <v>0</v>
      </c>
      <c r="I12" s="110">
        <v>0</v>
      </c>
      <c r="J12" s="108">
        <v>0</v>
      </c>
      <c r="K12" s="121">
        <v>0</v>
      </c>
      <c r="L12" s="122"/>
      <c r="M12" s="110"/>
      <c r="N12" s="111"/>
      <c r="O12" s="112"/>
      <c r="P12" s="110"/>
      <c r="Q12" s="113"/>
      <c r="R12" s="110"/>
      <c r="T12" s="131" t="str">
        <f t="shared" si="0"/>
        <v>◯</v>
      </c>
    </row>
    <row r="13" spans="2:20" ht="20.100000000000001" customHeight="1">
      <c r="B13" s="132">
        <v>6</v>
      </c>
      <c r="C13" s="103"/>
      <c r="D13" s="40">
        <v>30</v>
      </c>
      <c r="E13" s="41" t="s">
        <v>13</v>
      </c>
      <c r="F13" s="73">
        <v>7</v>
      </c>
      <c r="G13" s="70" t="s">
        <v>40</v>
      </c>
      <c r="H13" s="94">
        <v>0</v>
      </c>
      <c r="I13" s="110">
        <v>0</v>
      </c>
      <c r="J13" s="108">
        <v>0</v>
      </c>
      <c r="K13" s="121">
        <v>0</v>
      </c>
      <c r="L13" s="97"/>
      <c r="M13" s="48"/>
      <c r="N13" s="49"/>
      <c r="O13" s="50"/>
      <c r="P13" s="48"/>
      <c r="Q13" s="46"/>
      <c r="R13" s="48"/>
      <c r="T13" s="131" t="str">
        <f t="shared" si="0"/>
        <v>◯</v>
      </c>
    </row>
    <row r="14" spans="2:20" ht="20.100000000000001" customHeight="1">
      <c r="B14" s="132">
        <v>7</v>
      </c>
      <c r="C14" s="103"/>
      <c r="D14" s="40"/>
      <c r="E14" s="41" t="s">
        <v>13</v>
      </c>
      <c r="G14" s="70"/>
      <c r="H14" s="94"/>
      <c r="I14" s="48"/>
      <c r="J14" s="40"/>
      <c r="K14" s="91"/>
      <c r="L14" s="97"/>
      <c r="M14" s="48"/>
      <c r="N14" s="49"/>
      <c r="O14" s="50"/>
      <c r="P14" s="51"/>
      <c r="Q14" s="46"/>
      <c r="R14" s="48"/>
      <c r="T14" s="131" t="str">
        <f t="shared" si="0"/>
        <v>◯</v>
      </c>
    </row>
    <row r="15" spans="2:20" ht="20.100000000000001" customHeight="1">
      <c r="B15" s="132">
        <v>8</v>
      </c>
      <c r="C15" s="103"/>
      <c r="D15" s="40"/>
      <c r="E15" s="41" t="s">
        <v>13</v>
      </c>
      <c r="F15" s="73"/>
      <c r="G15" s="70"/>
      <c r="H15" s="94"/>
      <c r="I15" s="48"/>
      <c r="J15" s="40"/>
      <c r="K15" s="91"/>
      <c r="L15" s="97"/>
      <c r="M15" s="48"/>
      <c r="N15" s="49"/>
      <c r="O15" s="50"/>
      <c r="P15" s="51"/>
      <c r="Q15" s="46"/>
      <c r="R15" s="48"/>
      <c r="T15" s="131" t="str">
        <f t="shared" si="0"/>
        <v>◯</v>
      </c>
    </row>
    <row r="16" spans="2:20" ht="20.100000000000001" customHeight="1">
      <c r="B16" s="132">
        <v>9</v>
      </c>
      <c r="C16" s="103"/>
      <c r="D16" s="40"/>
      <c r="E16" s="41" t="s">
        <v>13</v>
      </c>
      <c r="F16" s="73"/>
      <c r="G16" s="70"/>
      <c r="H16" s="94"/>
      <c r="I16" s="48"/>
      <c r="J16" s="40"/>
      <c r="K16" s="91"/>
      <c r="L16" s="97"/>
      <c r="M16" s="48"/>
      <c r="N16" s="49"/>
      <c r="O16" s="50"/>
      <c r="P16" s="59"/>
      <c r="Q16" s="46"/>
      <c r="R16" s="48"/>
      <c r="T16" s="131" t="str">
        <f t="shared" si="0"/>
        <v>◯</v>
      </c>
    </row>
    <row r="17" spans="2:20" ht="20.100000000000001" customHeight="1" thickBot="1">
      <c r="B17" s="134">
        <v>10</v>
      </c>
      <c r="C17" s="114"/>
      <c r="D17" s="115"/>
      <c r="E17" s="116" t="s">
        <v>13</v>
      </c>
      <c r="F17" s="128"/>
      <c r="G17" s="129"/>
      <c r="H17" s="130"/>
      <c r="I17" s="117"/>
      <c r="J17" s="115"/>
      <c r="K17" s="92"/>
      <c r="L17" s="98"/>
      <c r="M17" s="117"/>
      <c r="N17" s="118"/>
      <c r="O17" s="119"/>
      <c r="P17" s="117"/>
      <c r="Q17" s="120"/>
      <c r="R17" s="117"/>
      <c r="T17" s="131" t="str">
        <f t="shared" si="0"/>
        <v>◯</v>
      </c>
    </row>
    <row r="18" spans="2:20" ht="20.100000000000001" customHeight="1">
      <c r="B18" s="169">
        <v>1</v>
      </c>
      <c r="C18" s="170">
        <v>5</v>
      </c>
      <c r="D18" s="171">
        <v>1</v>
      </c>
      <c r="E18" s="172" t="s">
        <v>13</v>
      </c>
      <c r="F18" s="173">
        <v>7</v>
      </c>
      <c r="G18" s="174" t="s">
        <v>40</v>
      </c>
      <c r="H18" s="175">
        <v>0</v>
      </c>
      <c r="I18" s="176">
        <v>5</v>
      </c>
      <c r="J18" s="171">
        <v>5</v>
      </c>
      <c r="K18" s="178">
        <v>0</v>
      </c>
      <c r="L18" s="179" t="s">
        <v>54</v>
      </c>
      <c r="M18" s="176"/>
      <c r="N18" s="180"/>
      <c r="O18" s="181"/>
      <c r="P18" s="183"/>
      <c r="Q18" s="182"/>
      <c r="R18" s="176"/>
      <c r="T18" s="131" t="str">
        <f t="shared" si="0"/>
        <v>◯</v>
      </c>
    </row>
    <row r="19" spans="2:20" ht="20.100000000000001" customHeight="1">
      <c r="B19" s="132">
        <v>2</v>
      </c>
      <c r="C19" s="103"/>
      <c r="D19" s="40">
        <v>2</v>
      </c>
      <c r="E19" s="41" t="s">
        <v>13</v>
      </c>
      <c r="F19" s="73">
        <v>7</v>
      </c>
      <c r="G19" s="70" t="s">
        <v>40</v>
      </c>
      <c r="H19" s="94">
        <v>0</v>
      </c>
      <c r="I19" s="48">
        <v>10</v>
      </c>
      <c r="J19" s="40">
        <v>5</v>
      </c>
      <c r="K19" s="91">
        <v>5</v>
      </c>
      <c r="L19" s="97" t="s">
        <v>48</v>
      </c>
      <c r="M19" s="48"/>
      <c r="N19" s="49"/>
      <c r="O19" s="50"/>
      <c r="P19" s="48"/>
      <c r="Q19" s="46"/>
      <c r="R19" s="48"/>
      <c r="T19" s="131" t="str">
        <f t="shared" si="0"/>
        <v>◯</v>
      </c>
    </row>
    <row r="20" spans="2:20" ht="20.100000000000001" customHeight="1">
      <c r="B20" s="132">
        <v>3</v>
      </c>
      <c r="C20" s="103"/>
      <c r="D20" s="40">
        <v>3</v>
      </c>
      <c r="E20" s="41" t="s">
        <v>13</v>
      </c>
      <c r="F20" s="73">
        <v>7</v>
      </c>
      <c r="G20" s="70" t="s">
        <v>40</v>
      </c>
      <c r="H20" s="94">
        <v>0</v>
      </c>
      <c r="I20" s="48">
        <v>15</v>
      </c>
      <c r="J20" s="40">
        <v>0</v>
      </c>
      <c r="K20" s="91">
        <v>15</v>
      </c>
      <c r="L20" s="97" t="s">
        <v>46</v>
      </c>
      <c r="M20" s="48"/>
      <c r="N20" s="49"/>
      <c r="O20" s="50"/>
      <c r="P20" s="48"/>
      <c r="Q20" s="46"/>
      <c r="R20" s="48"/>
      <c r="T20" s="131" t="str">
        <f t="shared" si="0"/>
        <v>◯</v>
      </c>
    </row>
    <row r="21" spans="2:20" ht="20.100000000000001" customHeight="1">
      <c r="B21" s="132">
        <v>4</v>
      </c>
      <c r="C21" s="103"/>
      <c r="D21" s="40">
        <v>5</v>
      </c>
      <c r="E21" s="41" t="s">
        <v>13</v>
      </c>
      <c r="F21" s="73">
        <v>7</v>
      </c>
      <c r="G21" s="70" t="s">
        <v>40</v>
      </c>
      <c r="H21" s="94">
        <v>0</v>
      </c>
      <c r="I21" s="48">
        <v>20</v>
      </c>
      <c r="J21" s="40">
        <v>5</v>
      </c>
      <c r="K21" s="91">
        <v>15</v>
      </c>
      <c r="L21" s="97" t="s">
        <v>48</v>
      </c>
      <c r="M21" s="48"/>
      <c r="N21" s="49"/>
      <c r="O21" s="50"/>
      <c r="P21" s="48"/>
      <c r="Q21" s="46"/>
      <c r="R21" s="48"/>
      <c r="T21" s="131" t="str">
        <f t="shared" si="0"/>
        <v>◯</v>
      </c>
    </row>
    <row r="22" spans="2:20" ht="20.100000000000001" customHeight="1">
      <c r="B22" s="132">
        <v>5</v>
      </c>
      <c r="C22" s="103"/>
      <c r="D22" s="40">
        <v>10</v>
      </c>
      <c r="E22" s="41" t="s">
        <v>13</v>
      </c>
      <c r="F22" s="73">
        <v>7</v>
      </c>
      <c r="G22" s="70" t="s">
        <v>40</v>
      </c>
      <c r="H22" s="94">
        <v>0</v>
      </c>
      <c r="I22" s="48">
        <v>25</v>
      </c>
      <c r="J22" s="40">
        <v>11</v>
      </c>
      <c r="K22" s="91">
        <v>14</v>
      </c>
      <c r="L22" s="97" t="s">
        <v>48</v>
      </c>
      <c r="M22" s="48"/>
      <c r="N22" s="49"/>
      <c r="O22" s="50"/>
      <c r="P22" s="48"/>
      <c r="Q22" s="46"/>
      <c r="R22" s="48"/>
      <c r="T22" s="131" t="str">
        <f t="shared" si="0"/>
        <v>◯</v>
      </c>
    </row>
    <row r="23" spans="2:20" ht="20.100000000000001" customHeight="1">
      <c r="B23" s="132">
        <v>6</v>
      </c>
      <c r="C23" s="103"/>
      <c r="D23" s="40">
        <v>25</v>
      </c>
      <c r="E23" s="41" t="s">
        <v>13</v>
      </c>
      <c r="F23" s="73">
        <v>7</v>
      </c>
      <c r="G23" s="70" t="s">
        <v>39</v>
      </c>
      <c r="H23" s="94">
        <v>0</v>
      </c>
      <c r="I23" s="48">
        <v>0</v>
      </c>
      <c r="J23" s="40">
        <v>0</v>
      </c>
      <c r="K23" s="91">
        <v>0</v>
      </c>
      <c r="L23" s="97"/>
      <c r="M23" s="48"/>
      <c r="N23" s="49"/>
      <c r="O23" s="50"/>
      <c r="P23" s="48"/>
      <c r="Q23" s="46"/>
      <c r="R23" s="48"/>
      <c r="T23" s="131" t="str">
        <f t="shared" si="0"/>
        <v>◯</v>
      </c>
    </row>
    <row r="24" spans="2:20" ht="20.100000000000001" customHeight="1">
      <c r="B24" s="132">
        <v>7</v>
      </c>
      <c r="C24" s="103"/>
      <c r="D24" s="40">
        <v>26</v>
      </c>
      <c r="E24" s="41" t="s">
        <v>13</v>
      </c>
      <c r="F24" s="73">
        <v>7</v>
      </c>
      <c r="G24" s="70" t="s">
        <v>39</v>
      </c>
      <c r="H24" s="94">
        <v>0</v>
      </c>
      <c r="I24" s="48">
        <v>100</v>
      </c>
      <c r="J24" s="40">
        <v>0</v>
      </c>
      <c r="K24" s="91">
        <v>100</v>
      </c>
      <c r="L24" s="97" t="s">
        <v>46</v>
      </c>
      <c r="M24" s="48"/>
      <c r="N24" s="49"/>
      <c r="O24" s="50"/>
      <c r="P24" s="48"/>
      <c r="Q24" s="46"/>
      <c r="R24" s="48"/>
      <c r="T24" s="131" t="str">
        <f t="shared" si="0"/>
        <v>◯</v>
      </c>
    </row>
    <row r="25" spans="2:20" ht="20.100000000000001" customHeight="1">
      <c r="B25" s="132">
        <v>8</v>
      </c>
      <c r="C25" s="103"/>
      <c r="D25" s="40">
        <v>30</v>
      </c>
      <c r="E25" s="41" t="s">
        <v>13</v>
      </c>
      <c r="F25" s="73">
        <v>7</v>
      </c>
      <c r="G25" s="70" t="s">
        <v>39</v>
      </c>
      <c r="H25" s="94">
        <v>0</v>
      </c>
      <c r="I25" s="48">
        <v>50</v>
      </c>
      <c r="J25" s="40">
        <v>0</v>
      </c>
      <c r="K25" s="91">
        <v>50</v>
      </c>
      <c r="L25" s="97" t="s">
        <v>55</v>
      </c>
      <c r="M25" s="48"/>
      <c r="N25" s="49"/>
      <c r="O25" s="50"/>
      <c r="P25" s="48"/>
      <c r="Q25" s="46"/>
      <c r="R25" s="48"/>
      <c r="T25" s="131" t="str">
        <f t="shared" si="0"/>
        <v>◯</v>
      </c>
    </row>
    <row r="26" spans="2:20" ht="20.100000000000001" customHeight="1">
      <c r="B26" s="132">
        <v>9</v>
      </c>
      <c r="C26" s="103"/>
      <c r="D26" s="40"/>
      <c r="E26" s="41" t="s">
        <v>13</v>
      </c>
      <c r="F26" s="73"/>
      <c r="G26" s="70" t="s">
        <v>39</v>
      </c>
      <c r="H26" s="94"/>
      <c r="I26" s="48"/>
      <c r="J26" s="40"/>
      <c r="K26" s="91"/>
      <c r="L26" s="97"/>
      <c r="M26" s="48"/>
      <c r="N26" s="49"/>
      <c r="O26" s="50"/>
      <c r="P26" s="48"/>
      <c r="Q26" s="46"/>
      <c r="R26" s="48"/>
      <c r="T26" s="131" t="str">
        <f t="shared" si="0"/>
        <v>◯</v>
      </c>
    </row>
    <row r="27" spans="2:20" ht="20.100000000000001" customHeight="1" thickBot="1">
      <c r="B27" s="158">
        <v>10</v>
      </c>
      <c r="C27" s="159"/>
      <c r="D27" s="160"/>
      <c r="E27" s="161" t="s">
        <v>13</v>
      </c>
      <c r="F27" s="162"/>
      <c r="G27" s="163" t="s">
        <v>39</v>
      </c>
      <c r="H27" s="164"/>
      <c r="I27" s="165"/>
      <c r="J27" s="160"/>
      <c r="K27" s="142"/>
      <c r="L27" s="143"/>
      <c r="M27" s="165"/>
      <c r="N27" s="166"/>
      <c r="O27" s="167"/>
      <c r="P27" s="165"/>
      <c r="Q27" s="168"/>
      <c r="R27" s="165"/>
      <c r="T27" s="131" t="str">
        <f t="shared" si="0"/>
        <v>◯</v>
      </c>
    </row>
    <row r="28" spans="2:20" ht="20.100000000000001" customHeight="1">
      <c r="B28" s="169">
        <v>1</v>
      </c>
      <c r="C28" s="170">
        <v>6</v>
      </c>
      <c r="D28" s="171">
        <v>2</v>
      </c>
      <c r="E28" s="172" t="s">
        <v>13</v>
      </c>
      <c r="F28" s="173">
        <v>7</v>
      </c>
      <c r="G28" s="174" t="s">
        <v>39</v>
      </c>
      <c r="H28" s="175">
        <v>0</v>
      </c>
      <c r="I28" s="176">
        <v>0</v>
      </c>
      <c r="J28" s="177">
        <v>0</v>
      </c>
      <c r="K28" s="178">
        <v>0</v>
      </c>
      <c r="L28" s="179"/>
      <c r="M28" s="176"/>
      <c r="N28" s="180"/>
      <c r="O28" s="181"/>
      <c r="P28" s="176"/>
      <c r="Q28" s="182"/>
      <c r="R28" s="176"/>
      <c r="T28" s="131" t="str">
        <f t="shared" si="0"/>
        <v>◯</v>
      </c>
    </row>
    <row r="29" spans="2:20" ht="20.100000000000001" customHeight="1">
      <c r="B29" s="133">
        <f>B28+1</f>
        <v>2</v>
      </c>
      <c r="C29" s="107"/>
      <c r="D29" s="108">
        <v>3</v>
      </c>
      <c r="E29" s="109" t="s">
        <v>13</v>
      </c>
      <c r="F29" s="125">
        <v>7</v>
      </c>
      <c r="G29" s="126" t="s">
        <v>39</v>
      </c>
      <c r="H29" s="127">
        <v>0</v>
      </c>
      <c r="I29" s="48">
        <v>20</v>
      </c>
      <c r="J29" s="40">
        <v>5</v>
      </c>
      <c r="K29" s="91">
        <v>15</v>
      </c>
      <c r="L29" s="97" t="s">
        <v>48</v>
      </c>
      <c r="M29" s="110"/>
      <c r="N29" s="111"/>
      <c r="O29" s="112"/>
      <c r="P29" s="110"/>
      <c r="Q29" s="113"/>
      <c r="R29" s="110"/>
      <c r="T29" s="131" t="str">
        <f t="shared" si="0"/>
        <v>◯</v>
      </c>
    </row>
    <row r="30" spans="2:20" ht="20.100000000000001" customHeight="1">
      <c r="B30" s="133">
        <f t="shared" ref="B30:B38" si="1">B29+1</f>
        <v>3</v>
      </c>
      <c r="C30" s="103"/>
      <c r="D30" s="40">
        <v>10</v>
      </c>
      <c r="E30" s="41" t="s">
        <v>13</v>
      </c>
      <c r="F30" s="73">
        <v>7</v>
      </c>
      <c r="G30" s="70" t="s">
        <v>39</v>
      </c>
      <c r="H30" s="94">
        <v>0</v>
      </c>
      <c r="I30" s="48">
        <v>25</v>
      </c>
      <c r="J30" s="40">
        <v>11</v>
      </c>
      <c r="K30" s="91">
        <v>14</v>
      </c>
      <c r="L30" s="97" t="s">
        <v>48</v>
      </c>
      <c r="M30" s="48"/>
      <c r="N30" s="49"/>
      <c r="O30" s="50"/>
      <c r="P30" s="48"/>
      <c r="Q30" s="46"/>
      <c r="R30" s="48"/>
      <c r="T30" s="131" t="str">
        <f t="shared" si="0"/>
        <v>◯</v>
      </c>
    </row>
    <row r="31" spans="2:20" ht="20.100000000000001" customHeight="1">
      <c r="B31" s="133">
        <f t="shared" si="1"/>
        <v>4</v>
      </c>
      <c r="C31" s="103"/>
      <c r="D31" s="40">
        <v>11</v>
      </c>
      <c r="E31" s="41" t="s">
        <v>13</v>
      </c>
      <c r="F31" s="73">
        <v>7</v>
      </c>
      <c r="G31" s="70" t="s">
        <v>39</v>
      </c>
      <c r="H31" s="94">
        <v>0</v>
      </c>
      <c r="I31" s="48">
        <v>0</v>
      </c>
      <c r="J31" s="40">
        <v>0</v>
      </c>
      <c r="K31" s="91">
        <v>0</v>
      </c>
      <c r="L31" s="97"/>
      <c r="M31" s="48"/>
      <c r="N31" s="49"/>
      <c r="O31" s="50"/>
      <c r="P31" s="48"/>
      <c r="Q31" s="46"/>
      <c r="R31" s="48"/>
      <c r="T31" s="131" t="str">
        <f t="shared" si="0"/>
        <v>◯</v>
      </c>
    </row>
    <row r="32" spans="2:20" ht="20.100000000000001" customHeight="1">
      <c r="B32" s="133">
        <f t="shared" si="1"/>
        <v>5</v>
      </c>
      <c r="C32" s="103"/>
      <c r="D32" s="40">
        <v>12</v>
      </c>
      <c r="E32" s="41" t="s">
        <v>13</v>
      </c>
      <c r="F32" s="73">
        <v>7</v>
      </c>
      <c r="G32" s="70" t="s">
        <v>39</v>
      </c>
      <c r="H32" s="94">
        <v>0</v>
      </c>
      <c r="I32" s="48">
        <v>20</v>
      </c>
      <c r="J32" s="40">
        <v>5</v>
      </c>
      <c r="K32" s="91">
        <v>15</v>
      </c>
      <c r="L32" s="97" t="s">
        <v>48</v>
      </c>
      <c r="M32" s="48"/>
      <c r="N32" s="49"/>
      <c r="O32" s="50"/>
      <c r="P32" s="48"/>
      <c r="Q32" s="46"/>
      <c r="R32" s="48"/>
      <c r="T32" s="131" t="str">
        <f t="shared" si="0"/>
        <v>◯</v>
      </c>
    </row>
    <row r="33" spans="2:20" ht="20.100000000000001" customHeight="1">
      <c r="B33" s="133">
        <f t="shared" si="1"/>
        <v>6</v>
      </c>
      <c r="C33" s="103"/>
      <c r="D33" s="40">
        <v>13</v>
      </c>
      <c r="E33" s="41" t="s">
        <v>13</v>
      </c>
      <c r="F33" s="73">
        <v>7</v>
      </c>
      <c r="G33" s="70" t="s">
        <v>39</v>
      </c>
      <c r="H33" s="94">
        <v>0</v>
      </c>
      <c r="I33" s="48">
        <v>25</v>
      </c>
      <c r="J33" s="40">
        <v>11</v>
      </c>
      <c r="K33" s="91">
        <v>14</v>
      </c>
      <c r="L33" s="97" t="s">
        <v>48</v>
      </c>
      <c r="M33" s="48"/>
      <c r="N33" s="49"/>
      <c r="O33" s="50"/>
      <c r="P33" s="48"/>
      <c r="Q33" s="46"/>
      <c r="R33" s="48"/>
      <c r="T33" s="131" t="str">
        <f t="shared" si="0"/>
        <v>◯</v>
      </c>
    </row>
    <row r="34" spans="2:20" ht="20.100000000000001" customHeight="1">
      <c r="B34" s="133">
        <f t="shared" si="1"/>
        <v>7</v>
      </c>
      <c r="C34" s="103"/>
      <c r="D34" s="40">
        <v>15</v>
      </c>
      <c r="E34" s="41" t="s">
        <v>13</v>
      </c>
      <c r="F34" s="73">
        <v>7</v>
      </c>
      <c r="G34" s="70" t="s">
        <v>39</v>
      </c>
      <c r="H34" s="94">
        <v>0</v>
      </c>
      <c r="I34" s="48">
        <v>0</v>
      </c>
      <c r="J34" s="40">
        <v>0</v>
      </c>
      <c r="K34" s="91">
        <v>5</v>
      </c>
      <c r="L34" s="97" t="s">
        <v>49</v>
      </c>
      <c r="M34" s="48"/>
      <c r="N34" s="49"/>
      <c r="O34" s="50"/>
      <c r="P34" s="48"/>
      <c r="Q34" s="46"/>
      <c r="R34" s="48"/>
      <c r="T34" s="131" t="str">
        <f t="shared" si="0"/>
        <v>×</v>
      </c>
    </row>
    <row r="35" spans="2:20" ht="20.100000000000001" customHeight="1">
      <c r="B35" s="133">
        <f t="shared" si="1"/>
        <v>8</v>
      </c>
      <c r="C35" s="103"/>
      <c r="D35" s="40">
        <v>25</v>
      </c>
      <c r="E35" s="41" t="s">
        <v>13</v>
      </c>
      <c r="F35" s="73">
        <v>7</v>
      </c>
      <c r="G35" s="70" t="s">
        <v>39</v>
      </c>
      <c r="H35" s="94">
        <v>0</v>
      </c>
      <c r="I35" s="48">
        <v>0</v>
      </c>
      <c r="J35" s="40">
        <v>0</v>
      </c>
      <c r="K35" s="91">
        <v>0</v>
      </c>
      <c r="L35" s="97"/>
      <c r="M35" s="48"/>
      <c r="N35" s="49"/>
      <c r="O35" s="50"/>
      <c r="P35" s="48"/>
      <c r="Q35" s="46"/>
      <c r="R35" s="48"/>
      <c r="T35" s="131" t="str">
        <f t="shared" si="0"/>
        <v>◯</v>
      </c>
    </row>
    <row r="36" spans="2:20" ht="20.100000000000001" customHeight="1">
      <c r="B36" s="133">
        <f t="shared" si="1"/>
        <v>9</v>
      </c>
      <c r="C36" s="103"/>
      <c r="D36" s="40">
        <v>26</v>
      </c>
      <c r="E36" s="41" t="s">
        <v>13</v>
      </c>
      <c r="F36" s="73">
        <v>7</v>
      </c>
      <c r="G36" s="70" t="s">
        <v>39</v>
      </c>
      <c r="H36" s="94">
        <v>0</v>
      </c>
      <c r="I36" s="48">
        <v>20</v>
      </c>
      <c r="J36" s="40">
        <v>5</v>
      </c>
      <c r="K36" s="91">
        <v>15</v>
      </c>
      <c r="L36" s="97" t="s">
        <v>48</v>
      </c>
      <c r="M36" s="48"/>
      <c r="N36" s="49"/>
      <c r="O36" s="50"/>
      <c r="P36" s="48"/>
      <c r="Q36" s="46"/>
      <c r="R36" s="48"/>
      <c r="T36" s="131" t="str">
        <f t="shared" si="0"/>
        <v>◯</v>
      </c>
    </row>
    <row r="37" spans="2:20" ht="20.100000000000001" customHeight="1">
      <c r="B37" s="133">
        <f t="shared" si="1"/>
        <v>10</v>
      </c>
      <c r="C37" s="103"/>
      <c r="D37" s="40">
        <v>30</v>
      </c>
      <c r="E37" s="41" t="s">
        <v>41</v>
      </c>
      <c r="F37" s="73">
        <v>7</v>
      </c>
      <c r="G37" s="70" t="s">
        <v>39</v>
      </c>
      <c r="H37" s="94">
        <v>0</v>
      </c>
      <c r="I37" s="48">
        <v>25</v>
      </c>
      <c r="J37" s="40">
        <v>11</v>
      </c>
      <c r="K37" s="91">
        <v>14</v>
      </c>
      <c r="L37" s="97" t="s">
        <v>48</v>
      </c>
      <c r="M37" s="48"/>
      <c r="N37" s="49"/>
      <c r="O37" s="50"/>
      <c r="P37" s="48"/>
      <c r="Q37" s="46"/>
      <c r="R37" s="48"/>
      <c r="T37" s="131" t="str">
        <f t="shared" si="0"/>
        <v>◯</v>
      </c>
    </row>
    <row r="38" spans="2:20" ht="21.75" thickBot="1">
      <c r="B38" s="133">
        <f t="shared" si="1"/>
        <v>11</v>
      </c>
      <c r="C38" s="103"/>
      <c r="D38" s="40"/>
      <c r="E38" s="41"/>
      <c r="F38" s="73"/>
      <c r="G38" s="70"/>
      <c r="H38" s="94"/>
      <c r="I38" s="48"/>
      <c r="J38" s="40"/>
      <c r="K38" s="142"/>
      <c r="L38" s="143"/>
      <c r="M38" s="48"/>
      <c r="N38" s="49"/>
      <c r="O38" s="50"/>
      <c r="P38" s="48"/>
      <c r="Q38" s="46"/>
      <c r="R38" s="48"/>
      <c r="T38" s="131" t="str">
        <f t="shared" si="0"/>
        <v>◯</v>
      </c>
    </row>
    <row r="39" spans="2:20" ht="14.1" customHeight="1">
      <c r="B39" s="57"/>
      <c r="C39" s="104"/>
      <c r="D39" s="52"/>
      <c r="E39" s="52"/>
      <c r="F39" s="52"/>
      <c r="G39" s="52"/>
      <c r="H39" s="52"/>
      <c r="I39" s="52"/>
      <c r="J39" s="52"/>
      <c r="K39" s="144"/>
      <c r="L39" s="145"/>
      <c r="M39" s="52"/>
      <c r="N39" s="55"/>
      <c r="O39" s="56"/>
      <c r="P39" s="52"/>
      <c r="Q39" s="53"/>
      <c r="R39" s="52"/>
    </row>
    <row r="40" spans="2:20" s="5" customFormat="1" ht="16.5">
      <c r="B40" s="60" t="s">
        <v>15</v>
      </c>
      <c r="C40" s="104"/>
      <c r="D40" s="61"/>
      <c r="E40" s="61"/>
      <c r="F40" s="61"/>
      <c r="G40" s="61"/>
      <c r="H40" s="61"/>
      <c r="I40" s="61"/>
      <c r="J40" s="61"/>
      <c r="K40" s="61"/>
      <c r="L40" s="62"/>
      <c r="M40" s="61"/>
      <c r="N40" s="64"/>
      <c r="O40" s="65"/>
      <c r="P40" s="61"/>
      <c r="Q40" s="62"/>
      <c r="R40" s="61"/>
      <c r="T40" s="3"/>
    </row>
    <row r="41" spans="2:20" s="5" customFormat="1" ht="16.5">
      <c r="B41" s="60" t="s">
        <v>16</v>
      </c>
      <c r="C41" s="104"/>
      <c r="D41" s="61"/>
      <c r="E41" s="61"/>
      <c r="F41" s="61"/>
      <c r="G41" s="61"/>
      <c r="H41" s="61"/>
      <c r="I41" s="61"/>
      <c r="J41" s="61"/>
      <c r="K41" s="61"/>
      <c r="L41" s="62"/>
      <c r="M41" s="61"/>
      <c r="N41" s="64"/>
      <c r="O41" s="65"/>
      <c r="P41" s="61"/>
      <c r="Q41" s="62"/>
      <c r="R41" s="61"/>
      <c r="T41" s="3"/>
    </row>
    <row r="42" spans="2:20" s="5" customFormat="1" ht="16.5">
      <c r="B42" s="60" t="s">
        <v>17</v>
      </c>
      <c r="C42" s="104"/>
      <c r="D42" s="61"/>
      <c r="E42" s="61"/>
      <c r="F42" s="61"/>
      <c r="G42" s="61"/>
      <c r="H42" s="61"/>
      <c r="I42" s="61"/>
      <c r="J42" s="61"/>
      <c r="K42" s="61"/>
      <c r="L42" s="62"/>
      <c r="M42" s="61"/>
      <c r="N42" s="64"/>
      <c r="O42" s="65"/>
      <c r="P42" s="61"/>
      <c r="Q42" s="62"/>
      <c r="R42" s="61"/>
      <c r="T42" s="3"/>
    </row>
    <row r="43" spans="2:20" s="5" customFormat="1" ht="16.5">
      <c r="B43" s="60" t="s">
        <v>18</v>
      </c>
      <c r="C43" s="104"/>
      <c r="D43" s="61"/>
      <c r="E43" s="61"/>
      <c r="F43" s="61"/>
      <c r="G43" s="61"/>
      <c r="H43" s="61"/>
      <c r="I43" s="61"/>
      <c r="J43" s="61"/>
      <c r="K43" s="61"/>
      <c r="L43" s="62"/>
      <c r="M43" s="61"/>
      <c r="N43" s="64"/>
      <c r="O43" s="65"/>
      <c r="P43" s="61"/>
      <c r="Q43" s="62"/>
      <c r="R43" s="61"/>
      <c r="T43" s="3"/>
    </row>
    <row r="44" spans="2:20" ht="11.1" customHeight="1" thickBot="1"/>
    <row r="45" spans="2:20" ht="48.75" thickBot="1">
      <c r="B45" s="6" t="s">
        <v>50</v>
      </c>
      <c r="C45" s="106" t="s">
        <v>28</v>
      </c>
      <c r="D45" s="6">
        <f>COUNTA(D8:D17)</f>
        <v>6</v>
      </c>
      <c r="E45" s="7"/>
      <c r="F45" s="7"/>
      <c r="G45" s="7"/>
      <c r="H45" s="7"/>
      <c r="I45" s="8">
        <f>COUNTIF(I8:I17, "&gt;0")</f>
        <v>3</v>
      </c>
      <c r="J45" t="s">
        <v>53</v>
      </c>
    </row>
    <row r="46" spans="2:20" ht="13.5" customHeight="1" thickBot="1">
      <c r="B46" s="18"/>
      <c r="C46" s="106"/>
      <c r="D46" s="6"/>
      <c r="E46" s="7"/>
      <c r="F46" s="7"/>
      <c r="G46" s="7"/>
      <c r="H46" s="7"/>
      <c r="I46" s="100"/>
    </row>
    <row r="47" spans="2:20" ht="39" customHeight="1" thickBot="1">
      <c r="F47" s="10"/>
      <c r="G47" s="10"/>
      <c r="H47" s="10"/>
      <c r="I47" s="37">
        <f>SUM(I8:I17)</f>
        <v>198</v>
      </c>
      <c r="J47" s="37">
        <f t="shared" ref="J47:K47" si="2">SUM(J8:J17)</f>
        <v>27</v>
      </c>
      <c r="K47" s="37">
        <f t="shared" si="2"/>
        <v>167</v>
      </c>
      <c r="N47" s="35" t="s">
        <v>19</v>
      </c>
      <c r="O47" s="135" t="s">
        <v>24</v>
      </c>
      <c r="P47" s="184" t="s">
        <v>20</v>
      </c>
      <c r="Q47" s="137" t="s">
        <v>23</v>
      </c>
      <c r="R47" s="31" t="s">
        <v>21</v>
      </c>
      <c r="S47" s="30" t="s">
        <v>33</v>
      </c>
      <c r="T47" s="32" t="str">
        <f>IF(I47=(J47+K47),"◯","×")</f>
        <v>×</v>
      </c>
    </row>
    <row r="48" spans="2:20" ht="24.75" thickBot="1">
      <c r="D48" s="11"/>
      <c r="E48" s="12"/>
      <c r="F48" s="12"/>
      <c r="G48" s="12"/>
      <c r="H48" s="12"/>
      <c r="I48" s="34" t="s">
        <v>19</v>
      </c>
      <c r="J48" s="13" t="s">
        <v>20</v>
      </c>
      <c r="K48" s="26" t="s">
        <v>21</v>
      </c>
      <c r="N48" s="29"/>
      <c r="R48" s="28"/>
      <c r="T48" s="14"/>
    </row>
    <row r="49" spans="2:20" ht="33" customHeight="1" thickTop="1">
      <c r="D49" s="22"/>
      <c r="E49" s="23" t="s">
        <v>22</v>
      </c>
      <c r="F49" s="23"/>
      <c r="G49" s="23"/>
      <c r="H49" s="23"/>
      <c r="I49" s="20">
        <f>$I$47/$I$45</f>
        <v>66</v>
      </c>
      <c r="J49" s="17"/>
      <c r="K49" s="21">
        <f>$K$47/$I$45</f>
        <v>55.666666666666664</v>
      </c>
    </row>
    <row r="50" spans="2:20">
      <c r="I50" s="33" t="s">
        <v>19</v>
      </c>
      <c r="J50" s="19"/>
      <c r="K50" s="25" t="s">
        <v>21</v>
      </c>
    </row>
    <row r="51" spans="2:20">
      <c r="I51" s="36" t="s">
        <v>31</v>
      </c>
      <c r="K51" s="24" t="s">
        <v>32</v>
      </c>
    </row>
    <row r="52" spans="2:20" ht="24.75" thickBot="1"/>
    <row r="53" spans="2:20" ht="48.75" thickBot="1">
      <c r="B53" s="6" t="s">
        <v>52</v>
      </c>
      <c r="C53" s="106" t="s">
        <v>28</v>
      </c>
      <c r="D53" s="6">
        <f>COUNTA(D18:D27)</f>
        <v>8</v>
      </c>
      <c r="E53" s="7"/>
      <c r="F53" s="7"/>
      <c r="G53" s="7"/>
      <c r="H53" s="7"/>
      <c r="I53" s="8">
        <f>COUNTIF(I18:I27, "&gt;0")</f>
        <v>7</v>
      </c>
      <c r="J53" t="s">
        <v>53</v>
      </c>
    </row>
    <row r="54" spans="2:20" ht="13.5" customHeight="1" thickBot="1">
      <c r="B54" s="18"/>
      <c r="C54" s="106"/>
      <c r="D54" s="6"/>
      <c r="E54" s="7"/>
      <c r="F54" s="7"/>
      <c r="G54" s="7"/>
      <c r="H54" s="7"/>
      <c r="I54" s="100"/>
    </row>
    <row r="55" spans="2:20" ht="35.450000000000003" customHeight="1" thickBot="1">
      <c r="F55" s="10"/>
      <c r="G55" s="10"/>
      <c r="H55" s="10"/>
      <c r="I55" s="37">
        <f>SUM(I18:I27)</f>
        <v>225</v>
      </c>
      <c r="J55" s="37">
        <f t="shared" ref="J55:K55" si="3">SUM(J18:J27)</f>
        <v>26</v>
      </c>
      <c r="K55" s="37">
        <f t="shared" si="3"/>
        <v>199</v>
      </c>
      <c r="N55" s="35" t="s">
        <v>19</v>
      </c>
      <c r="O55" s="135" t="s">
        <v>24</v>
      </c>
      <c r="P55" s="184" t="s">
        <v>20</v>
      </c>
      <c r="Q55" s="137" t="s">
        <v>23</v>
      </c>
      <c r="R55" s="31" t="s">
        <v>21</v>
      </c>
      <c r="S55" s="30" t="s">
        <v>33</v>
      </c>
      <c r="T55" s="32" t="str">
        <f>IF(I55=(J55+K55),"◯","×")</f>
        <v>◯</v>
      </c>
    </row>
    <row r="56" spans="2:20" ht="24.75" thickBot="1">
      <c r="D56" s="11"/>
      <c r="E56" s="12"/>
      <c r="F56" s="12"/>
      <c r="G56" s="12"/>
      <c r="H56" s="12"/>
      <c r="I56" s="34" t="s">
        <v>19</v>
      </c>
      <c r="J56" s="13" t="s">
        <v>20</v>
      </c>
      <c r="K56" s="26" t="s">
        <v>21</v>
      </c>
      <c r="N56" s="29"/>
      <c r="R56" s="28"/>
      <c r="T56" s="14"/>
    </row>
    <row r="57" spans="2:20" ht="33" customHeight="1" thickTop="1">
      <c r="D57" s="22"/>
      <c r="E57" s="23" t="s">
        <v>22</v>
      </c>
      <c r="F57" s="23"/>
      <c r="G57" s="23"/>
      <c r="H57" s="23"/>
      <c r="I57" s="20">
        <f>$I$55/$I$53</f>
        <v>32.142857142857146</v>
      </c>
      <c r="J57" s="17"/>
      <c r="K57" s="21">
        <f>$K$55/$I$53</f>
        <v>28.428571428571427</v>
      </c>
    </row>
    <row r="58" spans="2:20">
      <c r="I58" s="33" t="s">
        <v>19</v>
      </c>
      <c r="J58" s="19"/>
      <c r="K58" s="25" t="s">
        <v>21</v>
      </c>
    </row>
    <row r="59" spans="2:20" ht="24.75" thickBot="1"/>
    <row r="60" spans="2:20" ht="48.75" thickBot="1">
      <c r="B60" s="6" t="s">
        <v>51</v>
      </c>
      <c r="C60" s="106" t="s">
        <v>28</v>
      </c>
      <c r="D60" s="6">
        <f>COUNTA(D28:D38)</f>
        <v>10</v>
      </c>
      <c r="E60" s="7"/>
      <c r="F60" s="7"/>
      <c r="G60" s="7"/>
      <c r="H60" s="7"/>
      <c r="I60" s="8">
        <f>COUNTIF(I28:I38, "&gt;0")</f>
        <v>6</v>
      </c>
      <c r="J60" t="s">
        <v>53</v>
      </c>
    </row>
    <row r="61" spans="2:20" ht="13.5" customHeight="1" thickBot="1">
      <c r="B61" s="18"/>
      <c r="C61" s="106"/>
      <c r="D61" s="6"/>
      <c r="E61" s="7"/>
      <c r="F61" s="7"/>
      <c r="G61" s="7"/>
      <c r="H61" s="7"/>
      <c r="I61" s="100"/>
    </row>
    <row r="62" spans="2:20" ht="35.450000000000003" customHeight="1" thickBot="1">
      <c r="F62" s="10"/>
      <c r="G62" s="10"/>
      <c r="H62" s="10"/>
      <c r="I62" s="37">
        <f>SUM(I28:I38)</f>
        <v>135</v>
      </c>
      <c r="J62" s="37">
        <f t="shared" ref="J62:K62" si="4">SUM(J28:J38)</f>
        <v>48</v>
      </c>
      <c r="K62" s="37">
        <f t="shared" si="4"/>
        <v>92</v>
      </c>
      <c r="N62" s="35" t="s">
        <v>19</v>
      </c>
      <c r="O62" s="135" t="s">
        <v>24</v>
      </c>
      <c r="P62" s="184" t="s">
        <v>20</v>
      </c>
      <c r="Q62" s="137" t="s">
        <v>23</v>
      </c>
      <c r="R62" s="31" t="s">
        <v>21</v>
      </c>
      <c r="S62" s="30" t="s">
        <v>33</v>
      </c>
      <c r="T62" s="32" t="str">
        <f>IF(I62=(J62+K62),"◯","×")</f>
        <v>×</v>
      </c>
    </row>
    <row r="63" spans="2:20" ht="24.75" thickBot="1">
      <c r="D63" s="11"/>
      <c r="E63" s="12"/>
      <c r="F63" s="12"/>
      <c r="G63" s="12"/>
      <c r="H63" s="12"/>
      <c r="I63" s="34" t="s">
        <v>19</v>
      </c>
      <c r="J63" s="13" t="s">
        <v>20</v>
      </c>
      <c r="K63" s="26" t="s">
        <v>21</v>
      </c>
      <c r="N63" s="29"/>
      <c r="R63" s="28"/>
      <c r="T63" s="14"/>
    </row>
    <row r="64" spans="2:20" ht="33" customHeight="1" thickTop="1">
      <c r="D64" s="22"/>
      <c r="E64" s="23" t="s">
        <v>22</v>
      </c>
      <c r="F64" s="23"/>
      <c r="G64" s="23"/>
      <c r="H64" s="23"/>
      <c r="I64" s="20">
        <f>$I$62/$I$60</f>
        <v>22.5</v>
      </c>
      <c r="J64" s="17"/>
      <c r="K64" s="21">
        <f>$K$62/$I$60</f>
        <v>15.333333333333334</v>
      </c>
    </row>
    <row r="65" spans="9:11">
      <c r="I65" s="33" t="s">
        <v>19</v>
      </c>
      <c r="J65" s="19"/>
      <c r="K65" s="25" t="s">
        <v>21</v>
      </c>
    </row>
  </sheetData>
  <mergeCells count="11">
    <mergeCell ref="T6:T7"/>
    <mergeCell ref="R6:R7"/>
    <mergeCell ref="N7:O7"/>
    <mergeCell ref="J2:N2"/>
    <mergeCell ref="B6:B7"/>
    <mergeCell ref="I6:L6"/>
    <mergeCell ref="M6:O6"/>
    <mergeCell ref="P6:P7"/>
    <mergeCell ref="Q6:Q7"/>
    <mergeCell ref="F6:H7"/>
    <mergeCell ref="C6:E7"/>
  </mergeCells>
  <phoneticPr fontId="2"/>
  <conditionalFormatting sqref="T8:T38">
    <cfRule type="containsText" dxfId="0" priority="1" operator="containsText" text="×">
      <formula>NOT(ISERROR(SEARCH("×",T8)))</formula>
    </cfRule>
  </conditionalFormatting>
  <pageMargins left="0.51181102362204722" right="0.11811023622047245" top="0.15748031496062992" bottom="0.15748031496062992" header="0" footer="0"/>
  <pageSetup paperSize="9" scale="70" orientation="portrait" r:id="rId1"/>
  <rowBreaks count="1" manualBreakCount="1">
    <brk id="43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記入例（定置）</vt:lpstr>
      <vt:lpstr>○単月</vt:lpstr>
      <vt:lpstr>仮）複数月 (2)</vt:lpstr>
      <vt:lpstr>仮）複数月(3)</vt:lpstr>
      <vt:lpstr>○単月!Print_Area</vt:lpstr>
      <vt:lpstr>'仮）複数月 (2)'!Print_Area</vt:lpstr>
      <vt:lpstr>'仮）複数月(3)'!Print_Area</vt:lpstr>
      <vt:lpstr>'記入例（定置）'!Print_Area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s20442j</dc:creator>
  <cp:lastModifiedBy>NPOHP</cp:lastModifiedBy>
  <cp:lastPrinted>2025-08-21T06:09:22Z</cp:lastPrinted>
  <dcterms:created xsi:type="dcterms:W3CDTF">2023-08-17T05:20:37Z</dcterms:created>
  <dcterms:modified xsi:type="dcterms:W3CDTF">2025-08-21T07:31:08Z</dcterms:modified>
</cp:coreProperties>
</file>